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4620" windowWidth="18825"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<sst xmlns="http://schemas.openxmlformats.org/spreadsheetml/2006/main" count="1048" uniqueCount="537">
  <si>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</si>
  <si>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</si>
  <si>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</si>
  <si>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</si>
  <si>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</si>
  <si>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</si>
  <si>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</si>
  <si>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</si>
  <si>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</si>
  <si>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</si>
  <si>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</si>
  <si>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</si>
  <si>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</si>
  <si>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</si>
  <si>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</si>
  <si>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</si>
  <si>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</si>
  <si>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</si>
  <si>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</si>
  <si>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</si>
  <si>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</si>
  <si>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</si>
  <si>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</si>
  <si>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</si>
  <si>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</si>
  <si>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</si>
  <si>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</si>
  <si>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</si>
  <si>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</si>
  <si>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</si>
  <si>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</si>
  <si>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</si>
  <si>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</si>
  <si>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</si>
  <si>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</si>
  <si>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</si>
  <si>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</si>
  <si>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</si>
  <si>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</si>
  <si>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</si>
  <si>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</si>
  <si>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</si>
  <si>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</si>
  <si>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</si>
  <si>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</si>
  <si>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</si>
  <si>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</si>
  <si>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</si>
  <si>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</si>
  <si>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</si>
  <si>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</si>
  <si>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</si>
  <si>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</si>
  <si>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</si>
  <si>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</si>
  <si>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</si>
  <si>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</si>
  <si>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</si>
  <si>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</si>
  <si>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</si>
  <si>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</si>
  <si>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</si>
  <si>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</si>
  <si>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</si>
  <si>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</si>
  <si>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</si>
  <si>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</si>
  <si>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</si>
  <si>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</si>
  <si>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</si>
  <si>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</si>
  <si>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</si>
  <si>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</si>
  <si>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</si>
  <si>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</si>
  <si>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</si>
  <si>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</si>
  <si>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</si>
  <si>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</si>
  <si>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</si>
  <si>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</si>
  <si>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</si>
  <si>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</si>
  <si>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</si>
  <si>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</si>
  <si>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</si>
  <si>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</si>
  <si>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</si>
  <si>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</si>
  <si>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</si>
  <si>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</si>
  <si>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</si>
  <si>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</si>
  <si>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</si>
  <si>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</si>
  <si>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</si>
  <si>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</si>
  <si>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</si>
  <si>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</si>
  <si>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</si>
  <si>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</si>
  <si>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</si>
  <si>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</si>
  <si>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</si>
  <si>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</si>
  <si>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</si>
  <si>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</si>
  <si>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</si>
  <si>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</si>
  <si>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</si>
  <si>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</si>
  <si>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</si>
  <si>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</si>
  <si>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</si>
  <si>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</si>
  <si>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</si>
  <si>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</si>
  <si>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</si>
  <si>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</si>
  <si>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</si>
  <si>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</si>
  <si>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</si>
  <si>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</si>
  <si>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</si>
  <si>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</si>
  <si>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</si>
  <si>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</si>
  <si>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</si>
  <si>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</si>
  <si>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</si>
  <si>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</si>
  <si>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</si>
  <si>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</si>
  <si>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</si>
  <si>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</si>
  <si>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</si>
  <si>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</si>
  <si>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</si>
  <si>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</si>
  <si>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</si>
  <si>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</si>
  <si>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</si>
  <si>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</si>
  <si>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</si>
  <si>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</si>
  <si>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</si>
  <si>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</si>
  <si>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</si>
  <si>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</si>
  <si>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</si>
  <si>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</si>
  <si>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</si>
  <si>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</si>
  <si>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</si>
  <si>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</si>
  <si>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</si>
  <si>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</si>
  <si>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</si>
  <si>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</si>
  <si>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</si>
  <si>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</si>
  <si>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</si>
  <si>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</si>
  <si>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</si>
  <si>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</si>
  <si>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</si>
  <si>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</si>
  <si>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</si>
  <si>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</si>
  <si>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</si>
  <si>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</si>
  <si>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</si>
  <si>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</si>
  <si>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</si>
  <si>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</si>
  <si>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</si>
  <si>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</si>
  <si>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</si>
  <si>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</si>
  <si>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</si>
  <si>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</si>
  <si>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</si>
  <si>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</si>
  <si>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</si>
  <si>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</si>
  <si>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</si>
  <si>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</si>
  <si>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</si>
  <si>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</si>
  <si>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</si>
  <si>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</si>
  <si>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</si>
  <si>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</si>
  <si>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</si>
  <si>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</si>
  <si>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</si>
  <si>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北海道音威子府村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</si>
  <si>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</si>
  <si>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</si>
  <si>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</si>
  <si>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</si>
  <si>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</si>
  <si>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</si>
  <si>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</si>
  <si>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</si>
  <si>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</si>
  <si>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</si>
  <si>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</si>
  <si>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</si>
  <si>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</si>
  <si>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</si>
  <si>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</si>
  <si>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</si>
  <si>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</si>
  <si>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</si>
  <si>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</si>
  <si>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</si>
  <si>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</si>
  <si>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</si>
  <si>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</si>
  <si>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</si>
  <si>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</si>
  <si>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</si>
  <si>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</si>
  <si>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</si>
  <si>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</si>
  <si>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</si>
  <si>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</si>
  <si>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</si>
  <si>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</si>
  <si>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</si>
  <si>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</si>
  <si>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</si>
  <si>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</si>
  <si>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</si>
  <si>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</si>
  <si>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</si>
  <si>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</si>
  <si>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</si>
  <si>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</si>
  <si>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</si>
  <si>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</si>
  <si>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</si>
  <si>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</si>
  <si>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</si>
  <si>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</si>
  <si>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</si>
  <si>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</si>
  <si>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</si>
  <si>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</si>
  <si>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</si>
  <si>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</si>
  <si>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</si>
  <si>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</si>
  <si>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</si>
  <si>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</si>
  <si>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</si>
  <si>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</si>
  <si>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</si>
  <si>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</si>
  <si>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</si>
  <si>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</si>
  <si>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</si>
  <si>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</si>
  <si>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</si>
  <si>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</si>
  <si>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</si>
  <si>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</si>
  <si>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</si>
  <si>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</si>
  <si>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</si>
  <si>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</si>
  <si>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</si>
  <si>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</si>
  <si>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</si>
  <si>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</si>
  <si>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</si>
  <si>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</si>
  <si>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</si>
  <si>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</si>
  <si>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</si>
  <si>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</si>
  <si>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</si>
  <si>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</si>
  <si>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</si>
  <si>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</si>
  <si>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</si>
  <si>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</si>
  <si>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</si>
  <si>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</si>
  <si>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</si>
  <si>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</si>
  <si>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</si>
  <si>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</si>
  <si>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</si>
  <si>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</si>
  <si>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</si>
  <si>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</si>
  <si>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</si>
  <si>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</si>
  <si>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</si>
  <si>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</si>
  <si>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</si>
  <si>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</si>
  <si>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</si>
  <si>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</si>
  <si>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</si>
  <si>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</si>
  <si>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</si>
  <si>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</si>
  <si>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</si>
  <si>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</si>
  <si>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</si>
  <si>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</si>
  <si>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</si>
  <si>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</si>
  <si>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</si>
  <si>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</si>
  <si>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</si>
  <si>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</si>
  <si>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</si>
  <si>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</si>
  <si>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</si>
  <si>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</si>
  <si>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</si>
  <si>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</si>
  <si>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</si>
  <si>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</si>
  <si>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</si>
  <si>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</si>
  <si>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</si>
  <si>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</si>
  <si>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</si>
  <si>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</si>
  <si>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</si>
  <si>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</si>
  <si>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</si>
  <si>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</si>
  <si>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</si>
  <si>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</si>
  <si>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</si>
  <si>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</si>
  <si>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</si>
  <si>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</si>
  <si>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</si>
  <si>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北海道音威子府村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</si>
  <si>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</si>
  <si>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</si>
  <si>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</si>
  <si>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</si>
  <si>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</si>
  <si>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</si>
  <si>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</si>
  <si>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</si>
  <si>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</si>
  <si>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</si>
  <si>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</si>
  <si>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</si>
  <si>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</si>
  <si>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</si>
  <si>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</si>
  <si>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</si>
  <si>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</si>
  <si>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</si>
  <si>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</si>
  <si>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</si>
  <si>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</si>
  <si>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</si>
  <si>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</si>
  <si>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</si>
  <si>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</si>
  <si>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</si>
  <si>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</si>
  <si>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</si>
  <si>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</si>
  <si>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</si>
  <si>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</si>
  <si>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</si>
  <si>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</si>
  <si>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</si>
  <si>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</si>
  <si>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介護保険特別会計（ｻｰﾋﾞｽ事業勘定）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</si>
  <si>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</si>
  <si>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</si>
  <si>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</si>
  <si>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</si>
  <si>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</si>
  <si>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</si>
  <si>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</si>
  <si>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</si>
  <si>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</si>
  <si>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</si>
  <si>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</si>
  <si>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</si>
  <si>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</si>
  <si>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</si>
  <si>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</si>
  <si>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</si>
  <si>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</si>
  <si>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</si>
  <si>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</si>
  <si>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</si>
  <si>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</si>
  <si>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</si>
  <si>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</si>
  <si>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</si>
  <si>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</si>
  <si>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</si>
  <si>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</si>
  <si>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</si>
  <si>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</si>
  <si>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</si>
  <si>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</si>
  <si>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</si>
  <si>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</si>
  <si>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</si>
  <si>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</si>
  <si>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</si>
  <si>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</si>
  <si>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</si>
  <si>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</si>
  <si>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</si>
  <si>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</si>
  <si>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</si>
  <si>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</si>
  <si>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</si>
  <si>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</si>
  <si>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</si>
  <si>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</si>
  <si>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</si>
  <si>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</si>
  <si>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</si>
  <si>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</si>
  <si>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</si>
  <si>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</si>
  <si>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</si>
  <si>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</si>
  <si>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</si>
  <si>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</si>
  <si>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</si>
  <si>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</si>
  <si>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</si>
  <si>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</si>
  <si>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</si>
  <si>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</si>
  <si>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</si>
  <si>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</si>
  <si>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</si>
  <si>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</si>
  <si>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</si>
  <si>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</si>
  <si>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</si>
  <si>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</si>
  <si>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</si>
  <si>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</si>
  <si>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</si>
  <si>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</si>
  <si>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</si>
  <si>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</si>
  <si>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</si>
  <si>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</si>
  <si>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</si>
  <si>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</si>
  <si>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</si>
  <si>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</si>
  <si>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</si>
  <si>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</si>
  <si>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</si>
  <si>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</si>
  <si>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</si>
  <si>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</si>
  <si>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</si>
  <si>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</si>
  <si>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</si>
  <si>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</si>
  <si>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</si>
  <si>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</si>
  <si>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</si>
  <si>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</si>
  <si>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</si>
  <si>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</si>
  <si>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</si>
  <si>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</si>
  <si>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</si>
  <si>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</si>
  <si>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</si>
  <si>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</si>
  <si>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</si>
  <si>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</si>
  <si>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</si>
  <si>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</si>
  <si>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</si>
  <si>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</si>
  <si>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</si>
  <si>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</si>
  <si>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</si>
  <si>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</si>
  <si>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</si>
  <si>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</si>
  <si>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</si>
  <si>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</si>
  <si>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</si>
  <si>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</si>
  <si>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</si>
  <si>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</si>
  <si>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</si>
  <si>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</si>
  <si>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</si>
  <si>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</si>
  <si>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</si>
  <si>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</si>
  <si>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</si>
  <si>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</si>
  <si>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</si>
  <si>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</si>
  <si>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</si>
  <si>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</si>
  <si>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</si>
  <si>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</si>
  <si>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3.19</t>
  </si>
  <si>
    <t>一般会計</t>
  </si>
  <si>
    <t>介護保険特別会計（保険事業勘定）</t>
  </si>
  <si>
    <t>農業集落排水事業特別会計</t>
  </si>
  <si>
    <t>簡易水道事業特別会計</t>
  </si>
  <si>
    <t>後期高齢者医療特別会計</t>
  </si>
  <si>
    <t>国民健康保険特別会計</t>
  </si>
  <si>
    <t>介護保険特別会計（ｻｰﾋﾞｽ事業勘定）</t>
  </si>
  <si>
    <t>その他会計（赤字）</t>
  </si>
  <si>
    <t>その他会計（黒字）</t>
  </si>
  <si>
    <t>-</t>
    <phoneticPr fontId="2"/>
  </si>
  <si>
    <t>-</t>
    <phoneticPr fontId="2"/>
  </si>
  <si>
    <t>-</t>
    <phoneticPr fontId="2"/>
  </si>
  <si>
    <t>上川消防事務組合</t>
    <rPh sb="0" eb="2">
      <t>カミカワ</t>
    </rPh>
    <rPh sb="2" eb="4">
      <t>ショウボウ</t>
    </rPh>
    <rPh sb="4" eb="6">
      <t>ジム</t>
    </rPh>
    <rPh sb="6" eb="8">
      <t>クミアイ</t>
    </rPh>
    <phoneticPr fontId="2"/>
  </si>
  <si>
    <t>上川教育センター事務組合</t>
    <rPh sb="0" eb="2">
      <t>カミカワ</t>
    </rPh>
    <rPh sb="2" eb="4">
      <t>キョウイク</t>
    </rPh>
    <rPh sb="8" eb="10">
      <t>ジム</t>
    </rPh>
    <rPh sb="10" eb="12">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</si>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</sst>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452054</c:v>
                </c:pt>
                <c:pt idx="1">
                  <c:v>348966</c:v>
                </c:pt>
                <c:pt idx="2">
                  <c:v>282431</c:v>
                </c:pt>
                <c:pt idx="3">
                  <c:v>418570</c:v>
                </c:pt>
                <c:pt idx="4">
                  <c:v>1144324</c:v>
                </c:pt>
              </c:numCache>
            </c:numRef>
          </c:val>
          <c:smooth val="0"/>
        </c:ser>
        <c:dLbls>
          <c:showLegendKey val="0"/>
          <c:showVal val="0"/>
          <c:showCatName val="0"/>
          <c:showSerName val="0"/>
          <c:showPercent val="0"/>
          <c:showBubbleSize val="0"/>
        </c:dLbls>
        <c:marker val="1"/>
        <c:smooth val="0"/>
        <c:axId val="77001856"/>
        <c:axId val="77003776"/>
      </c:lineChart>
      <c:catAx>
        <c:axId val="77001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003776"/>
        <c:crosses val="autoZero"/>
        <c:auto val="1"/>
        <c:lblAlgn val="ctr"/>
        <c:lblOffset val="100"/>
        <c:tickLblSkip val="1"/>
        <c:tickMarkSkip val="1"/>
        <c:noMultiLvlLbl val="0"/>
      </c:catAx>
      <c:valAx>
        <c:axId val="7700377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00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4.16</c:v>
                </c:pt>
                <c:pt idx="1">
                  <c:v>3.66</c:v>
                </c:pt>
                <c:pt idx="2">
                  <c:v>3.28</c:v>
                </c:pt>
                <c:pt idx="3">
                  <c:v>3.79</c:v>
                </c:pt>
                <c:pt idx="4">
                  <c:v>7.69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29.41</c:v>
                </c:pt>
                <c:pt idx="1">
                  <c:v>34.770000000000003</c:v>
                </c:pt>
                <c:pt idx="2">
                  <c:v>40.61</c:v>
                </c:pt>
                <c:pt idx="3">
                  <c:v>38.06</c:v>
                </c:pt>
                <c:pt idx="4">
                  <c:v>33.65</c:v>
                </c:pt>
              </c:numCache>
            </c:numRef>
          </c:val>
        </c:ser>
        <c:dLbls>
          <c:showLegendKey val="0"/>
          <c:showVal val="0"/>
          <c:showCatName val="0"/>
          <c:showSerName val="0"/>
          <c:showPercent val="0"/>
          <c:showBubbleSize val="0"/>
        </c:dLbls>
        <c:gapWidth val="250"/>
        <c:overlap val="100"/>
        <c:axId val="86582016"/>
        <c:axId val="8658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0.89</c:v>
                </c:pt>
                <c:pt idx="1">
                  <c:v>5.2</c:v>
                </c:pt>
                <c:pt idx="2">
                  <c:v>0.84</c:v>
                </c:pt>
                <c:pt idx="3">
                  <c:v>5.56</c:v>
                </c:pt>
                <c:pt idx="4">
                  <c:v>-3.19</c:v>
                </c:pt>
              </c:numCache>
            </c:numRef>
          </c:val>
          <c:smooth val="0"/>
        </c:ser>
        <c:dLbls>
          <c:showLegendKey val="0"/>
          <c:showVal val="0"/>
          <c:showCatName val="0"/>
          <c:showSerName val="0"/>
          <c:showPercent val="0"/>
          <c:showBubbleSize val="0"/>
        </c:dLbls>
        <c:marker val="1"/>
        <c:smooth val="0"/>
        <c:axId val="86582016"/>
        <c:axId val="86583936"/>
      </c:lineChart>
      <c:catAx>
        <c:axId val="865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83936"/>
        <c:crosses val="autoZero"/>
        <c:auto val="1"/>
        <c:lblAlgn val="ctr"/>
        <c:lblOffset val="100"/>
        <c:tickLblSkip val="1"/>
        <c:tickMarkSkip val="1"/>
        <c:noMultiLvlLbl val="0"/>
      </c:catAx>
      <c:valAx>
        <c:axId val="865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8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1.1100000000000001</c:v>
                </c:pt>
                <c:pt idx="2">
                  <c:v>#N/A</c:v>
                </c:pt>
                <c:pt idx="3">
                  <c:v>0.12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介護保険特別会計（ｻｰﾋﾞｽ事業勘定）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0.01</c:v>
                </c:pt>
                <c:pt idx="6">
                  <c:v>#N/A</c:v>
                </c:pt>
                <c:pt idx="7">
                  <c:v>0.17</c:v>
                </c:pt>
                <c:pt idx="8">
                  <c:v>#N/A</c:v>
                </c:pt>
                <c:pt idx="9">
                  <c:v>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1.36</c:v>
                </c:pt>
                <c:pt idx="2">
                  <c:v>#N/A</c:v>
                </c:pt>
                <c:pt idx="3">
                  <c:v>0.05</c:v>
                </c:pt>
                <c:pt idx="4">
                  <c:v>#N/A</c:v>
                </c:pt>
                <c:pt idx="5">
                  <c:v>0.83</c:v>
                </c:pt>
                <c:pt idx="6">
                  <c:v>#N/A</c:v>
                </c:pt>
                <c:pt idx="7">
                  <c:v>0.19</c:v>
                </c:pt>
                <c:pt idx="8">
                  <c:v>#N/A</c:v>
                </c:pt>
                <c:pt idx="9">
                  <c:v>0.21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0.44</c:v>
                </c:pt>
                <c:pt idx="4">
                  <c:v>#N/A</c:v>
                </c:pt>
                <c:pt idx="5">
                  <c:v>0.42</c:v>
                </c:pt>
                <c:pt idx="6">
                  <c:v>#N/A</c:v>
                </c:pt>
                <c:pt idx="7">
                  <c:v>0.34</c:v>
                </c:pt>
                <c:pt idx="8">
                  <c:v>#N/A</c:v>
                </c:pt>
                <c:pt idx="9">
                  <c:v>0.25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0.27</c:v>
                </c:pt>
                <c:pt idx="4">
                  <c:v>#N/A</c:v>
                </c:pt>
                <c:pt idx="5">
                  <c:v>0.37</c:v>
                </c:pt>
                <c:pt idx="6">
                  <c:v>#N/A</c:v>
                </c:pt>
                <c:pt idx="7">
                  <c:v>0.14000000000000001</c:v>
                </c:pt>
                <c:pt idx="8">
                  <c:v>#N/A</c:v>
                </c:pt>
                <c:pt idx="9">
                  <c:v>0.27</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0.03</c:v>
                </c:pt>
                <c:pt idx="4">
                  <c:v>#N/A</c:v>
                </c:pt>
                <c:pt idx="5">
                  <c:v>0.16</c:v>
                </c:pt>
                <c:pt idx="6">
                  <c:v>#N/A</c:v>
                </c:pt>
                <c:pt idx="7">
                  <c:v>0.16</c:v>
                </c:pt>
                <c:pt idx="8">
                  <c:v>#N/A</c:v>
                </c:pt>
                <c:pt idx="9">
                  <c:v>0.33</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0.21</c:v>
                </c:pt>
                <c:pt idx="6">
                  <c:v>#N/A</c:v>
                </c:pt>
                <c:pt idx="7">
                  <c:v>0.44</c:v>
                </c:pt>
                <c:pt idx="8">
                  <c:v>#N/A</c:v>
                </c:pt>
                <c:pt idx="9">
                  <c:v>0.43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4.16</c:v>
                </c:pt>
                <c:pt idx="2">
                  <c:v>#N/A</c:v>
                </c:pt>
                <c:pt idx="3">
                  <c:v>3.66</c:v>
                </c:pt>
                <c:pt idx="4">
                  <c:v>#N/A</c:v>
                </c:pt>
                <c:pt idx="5">
                  <c:v>3.28</c:v>
                </c:pt>
                <c:pt idx="6">
                  <c:v>#N/A</c:v>
                </c:pt>
                <c:pt idx="7">
                  <c:v>3.79</c:v>
                </c:pt>
                <c:pt idx="8">
                  <c:v>#N/A</c:v>
                </c:pt>
                <c:pt idx="9">
                  <c:v>7.69</c:v>
                </c:pt>
              </c:numCache>
            </c:numRef>
          </c:val>
        </c:ser>
        <c:dLbls>
          <c:showLegendKey val="0"/>
          <c:showVal val="0"/>
          <c:showCatName val="0"/>
          <c:showSerName val="0"/>
          <c:showPercent val="0"/>
          <c:showBubbleSize val="0"/>
        </c:dLbls>
        <c:gapWidth val="150"/>
        <c:overlap val="100"/>
        <c:axId val="86694528"/>
        <c:axId val="45748608"/>
      </c:barChart>
      <c:catAx>
        <c:axId val="866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8608"/>
        <c:crosses val="autoZero"/>
        <c:auto val="1"/>
        <c:lblAlgn val="ctr"/>
        <c:lblOffset val="100"/>
        <c:tickLblSkip val="1"/>
        <c:tickMarkSkip val="1"/>
        <c:noMultiLvlLbl val="0"/>
      </c:catAx>
      <c:valAx>
        <c:axId val="4574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276</c:v>
                </c:pt>
                <c:pt idx="5">
                  <c:v>261</c:v>
                </c:pt>
                <c:pt idx="8">
                  <c:v>245</c:v>
                </c:pt>
                <c:pt idx="11">
                  <c:v>221</c:v>
                </c:pt>
                <c:pt idx="14">
                  <c:v>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c:v>
                </c:pt>
                <c:pt idx="3">
                  <c:v>25</c:v>
                </c:pt>
                <c:pt idx="6">
                  <c:v>23</c:v>
                </c:pt>
                <c:pt idx="9">
                  <c:v>23</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347</c:v>
                </c:pt>
                <c:pt idx="3">
                  <c:v>317</c:v>
                </c:pt>
                <c:pt idx="6">
                  <c:v>289</c:v>
                </c:pt>
                <c:pt idx="9">
                  <c:v>252</c:v>
                </c:pt>
                <c:pt idx="12">
                  <c:v>189</c:v>
                </c:pt>
              </c:numCache>
            </c:numRef>
          </c:val>
        </c:ser>
        <c:dLbls>
          <c:showLegendKey val="0"/>
          <c:showVal val="0"/>
          <c:showCatName val="0"/>
          <c:showSerName val="0"/>
          <c:showPercent val="0"/>
          <c:showBubbleSize val="0"/>
        </c:dLbls>
        <c:gapWidth val="100"/>
        <c:overlap val="100"/>
        <c:axId val="94836224"/>
        <c:axId val="9483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98</c:v>
                </c:pt>
                <c:pt idx="2">
                  <c:v>#N/A</c:v>
                </c:pt>
                <c:pt idx="3">
                  <c:v>#N/A</c:v>
                </c:pt>
                <c:pt idx="4">
                  <c:v>81</c:v>
                </c:pt>
                <c:pt idx="5">
                  <c:v>#N/A</c:v>
                </c:pt>
                <c:pt idx="6">
                  <c:v>#N/A</c:v>
                </c:pt>
                <c:pt idx="7">
                  <c:v>67</c:v>
                </c:pt>
                <c:pt idx="8">
                  <c:v>#N/A</c:v>
                </c:pt>
                <c:pt idx="9">
                  <c:v>#N/A</c:v>
                </c:pt>
                <c:pt idx="10">
                  <c:v>54</c:v>
                </c:pt>
                <c:pt idx="11">
                  <c:v>#N/A</c:v>
                </c:pt>
                <c:pt idx="12">
                  <c:v>#N/A</c:v>
                </c:pt>
                <c:pt idx="13">
                  <c:v>36</c:v>
                </c:pt>
                <c:pt idx="14">
                  <c:v>#N/A</c:v>
                </c:pt>
              </c:numCache>
            </c:numRef>
          </c:val>
          <c:smooth val="0"/>
        </c:ser>
        <c:dLbls>
          <c:showLegendKey val="0"/>
          <c:showVal val="0"/>
          <c:showCatName val="0"/>
          <c:showSerName val="0"/>
          <c:showPercent val="0"/>
          <c:showBubbleSize val="0"/>
        </c:dLbls>
        <c:marker val="1"/>
        <c:smooth val="0"/>
        <c:axId val="94836224"/>
        <c:axId val="94838144"/>
      </c:lineChart>
      <c:catAx>
        <c:axId val="9483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38144"/>
        <c:crosses val="autoZero"/>
        <c:auto val="1"/>
        <c:lblAlgn val="ctr"/>
        <c:lblOffset val="100"/>
        <c:tickLblSkip val="1"/>
        <c:tickMarkSkip val="1"/>
        <c:noMultiLvlLbl val="0"/>
      </c:catAx>
      <c:valAx>
        <c:axId val="9483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3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1737</c:v>
                </c:pt>
                <c:pt idx="5">
                  <c:v>1667</c:v>
                </c:pt>
                <c:pt idx="8">
                  <c:v>1526</c:v>
                </c:pt>
                <c:pt idx="11">
                  <c:v>1464</c:v>
                </c:pt>
                <c:pt idx="14">
                  <c:v>1425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c:v>
                </c:pt>
                <c:pt idx="5">
                  <c:v>22</c:v>
                </c:pt>
                <c:pt idx="8">
                  <c:v>28</c:v>
                </c:pt>
                <c:pt idx="11">
                  <c:v>110</c:v>
                </c:pt>
                <c:pt idx="14">
                  <c:v>214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1166</c:v>
                </c:pt>
                <c:pt idx="5">
                  <c:v>1239</c:v>
                </c:pt>
                <c:pt idx="8">
                  <c:v>1234</c:v>
                </c:pt>
                <c:pt idx="11">
                  <c:v>1481</c:v>
                </c:pt>
                <c:pt idx="14">
                  <c:v>1285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316</c:v>
                </c:pt>
                <c:pt idx="3">
                  <c:v>263</c:v>
                </c:pt>
                <c:pt idx="6">
                  <c:v>258</c:v>
                </c:pt>
                <c:pt idx="9">
                  <c:v>268</c:v>
                </c:pt>
                <c:pt idx="12">
                  <c:v>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378</c:v>
                </c:pt>
                <c:pt idx="3">
                  <c:v>368</c:v>
                </c:pt>
                <c:pt idx="6">
                  <c:v>349</c:v>
                </c:pt>
                <c:pt idx="9">
                  <c:v>323</c:v>
                </c:pt>
                <c:pt idx="12">
                  <c:v>303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2005</c:v>
                </c:pt>
                <c:pt idx="3">
                  <c:v>1882</c:v>
                </c:pt>
                <c:pt idx="6">
                  <c:v>1742</c:v>
                </c:pt>
                <c:pt idx="9">
                  <c:v>1737</c:v>
                </c:pt>
                <c:pt idx="12">
                  <c:v>1970</c:v>
                </c:pt>
              </c:numCache>
            </c:numRef>
          </c:val>
        </c:ser>
        <c:dLbls>
          <c:showLegendKey val="0"/>
          <c:showVal val="0"/>
          <c:showCatName val="0"/>
          <c:showSerName val="0"/>
          <c:showPercent val="0"/>
          <c:showBubbleSize val="0"/>
        </c:dLbls>
        <c:gapWidth val="100"/>
        <c:overlap val="100"/>
        <c:axId val="86744448"/>
        <c:axId val="867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6744448"/>
        <c:axId val="86746624"/>
      </c:lineChart>
      <c:catAx>
        <c:axId val="867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746624"/>
        <c:crosses val="autoZero"/>
        <c:auto val="1"/>
        <c:lblAlgn val="ctr"/>
        <c:lblOffset val="100"/>
        <c:tickLblSkip val="1"/>
        <c:tickMarkSkip val="1"/>
        <c:noMultiLvlLbl val="0"/>
      </c:catAx>
      <c:valAx>
        <c:axId val="867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
826
275.64
2,760,246
2,638,858
121,388
1,577,876
1,970,438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変わらずの０．１０ポイントとなっており、横ばいの状態が続いている。人口の流出が止まらず、中心的な産業がない事もあり、財政基盤が極めて弱く、類似団体を下回っている状態が続いている。平成２２年度策定の</a:t>
          </a:r>
          <a:r>
            <a:rPr kumimoji="1" lang="en-US" altLang="ja-JP" sz="1300">
              <a:latin typeface="ＭＳ Ｐゴシック"/>
            </a:rPr>
            <a:t>『</a:t>
          </a:r>
          <a:r>
            <a:rPr kumimoji="1" lang="ja-JP" altLang="en-US" sz="1300">
              <a:latin typeface="ＭＳ Ｐゴシック"/>
            </a:rPr>
            <a:t>新・自立プラン</a:t>
          </a:r>
          <a:r>
            <a:rPr kumimoji="1" lang="en-US" altLang="ja-JP" sz="1300">
              <a:latin typeface="ＭＳ Ｐゴシック"/>
            </a:rPr>
            <a:t>』</a:t>
          </a:r>
          <a:r>
            <a:rPr kumimoji="1" lang="ja-JP" altLang="en-US" sz="1300">
              <a:latin typeface="ＭＳ Ｐゴシック"/>
            </a:rPr>
            <a:t>に基づき、引き続き歳出では補助金等の削減を継続しており、歳出の縮減と行政の効率化に努めていく。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3" name="直線コネクタ 62"/>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155575</xdr:rowOff>
    </xdr:to>
    <xdr:cxnSp macro="">
      <xdr:nvCxnSpPr>
        <xdr:cNvPr id="66" name="直線コネクタ 65"/>
        <xdr:cNvCxnSpPr/>
      </xdr:nvCxnSpPr>
      <xdr:spPr>
        <a:xfrm>
          <a:off x="3225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149543</xdr:rowOff>
    </xdr:to>
    <xdr:cxnSp macro="">
      <xdr:nvCxnSpPr>
        <xdr:cNvPr id="69" name="直線コネクタ 68"/>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149543</xdr:rowOff>
    </xdr:to>
    <xdr:cxnSp macro="">
      <xdr:nvCxnSpPr>
        <xdr:cNvPr id="72" name="直線コネクタ 71"/>
        <xdr:cNvCxnSpPr/>
      </xdr:nvCxnSpPr>
      <xdr:spPr>
        <a:xfrm>
          <a:off x="1447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2" name="円/楕円 8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3"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4" name="円/楕円 8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5" name="テキスト ボックス 8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6" name="円/楕円 85"/>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7" name="テキスト ボックス 86"/>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8" name="円/楕円 87"/>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9" name="テキスト ボックス 88"/>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0" name="円/楕円 89"/>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1" name="テキスト ボックス 90"/>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前年度より１．４ポイント下がっており、これは補助事業や単独事業といった投資的経費が微増した事による</a:t>
          </a:r>
          <a:r>
            <a:rPr kumimoji="1" lang="ja-JP" altLang="en-US" sz="1300">
              <a:solidFill>
                <a:schemeClr val="tx1"/>
              </a:solidFill>
              <a:latin typeface="ＭＳ Ｐゴシック"/>
            </a:rPr>
            <a:t>。特に２５年度では公共施設修繕計画に基づいた公共施設の修繕を行い、また、村立高等学校学生寮の増改築事業等で例年より投資的経費が増えている。今後も、行財政改革の取組を通じ、義務的経費が増加しないよう努めていく。</a:t>
          </a:r>
          <a:endParaRPr kumimoji="1" lang="en-US" altLang="ja-JP"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92181</xdr:rowOff>
    </xdr:from>
    <xdr:to>
      <xdr:col>7</xdr:col>
      <xdr:colOff>152400</xdr:colOff>
      <xdr:row>63</xdr:row>
      <xdr:rowOff>120332</xdr:rowOff>
    </xdr:to>
    <xdr:cxnSp macro="">
      <xdr:nvCxnSpPr>
        <xdr:cNvPr id="126" name="直線コネクタ 125"/>
        <xdr:cNvCxnSpPr/>
      </xdr:nvCxnSpPr>
      <xdr:spPr>
        <a:xfrm flipV="1">
          <a:off x="4114800" y="10893531"/>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120332</xdr:rowOff>
    </xdr:from>
    <xdr:to>
      <xdr:col>6</xdr:col>
      <xdr:colOff>0</xdr:colOff>
      <xdr:row>63</xdr:row>
      <xdr:rowOff>152506</xdr:rowOff>
    </xdr:to>
    <xdr:cxnSp macro="">
      <xdr:nvCxnSpPr>
        <xdr:cNvPr id="129" name="直線コネクタ 128"/>
        <xdr:cNvCxnSpPr/>
      </xdr:nvCxnSpPr>
      <xdr:spPr>
        <a:xfrm flipV="1">
          <a:off x="3225800" y="1092168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152506</xdr:rowOff>
    </xdr:from>
    <xdr:to>
      <xdr:col>4</xdr:col>
      <xdr:colOff>482600</xdr:colOff>
      <xdr:row>63</xdr:row>
      <xdr:rowOff>158538</xdr:rowOff>
    </xdr:to>
    <xdr:cxnSp macro="">
      <xdr:nvCxnSpPr>
        <xdr:cNvPr id="132" name="直線コネクタ 131"/>
        <xdr:cNvCxnSpPr/>
      </xdr:nvCxnSpPr>
      <xdr:spPr>
        <a:xfrm flipV="1">
          <a:off x="2336800" y="109538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132397</xdr:rowOff>
    </xdr:from>
    <xdr:to>
      <xdr:col>3</xdr:col>
      <xdr:colOff>279400</xdr:colOff>
      <xdr:row>63</xdr:row>
      <xdr:rowOff>158538</xdr:rowOff>
    </xdr:to>
    <xdr:cxnSp macro="">
      <xdr:nvCxnSpPr>
        <xdr:cNvPr id="135" name="直線コネクタ 134"/>
        <xdr:cNvCxnSpPr/>
      </xdr:nvCxnSpPr>
      <xdr:spPr>
        <a:xfrm>
          <a:off x="1447800" y="1093374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41381</xdr:rowOff>
    </xdr:from>
    <xdr:to>
      <xdr:col>7</xdr:col>
      <xdr:colOff>203200</xdr:colOff>
      <xdr:row>63</xdr:row>
      <xdr:rowOff>142981</xdr:rowOff>
    </xdr:to>
    <xdr:sp macro="" textlink="">
      <xdr:nvSpPr>
        <xdr:cNvPr id="145" name="円/楕円 144"/>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13458</xdr:rowOff>
    </xdr:from>
    <xdr:ext cx="762000" cy="259045"/>
    <xdr:sp macro="" textlink="">
      <xdr:nvSpPr>
        <xdr:cNvPr id="146"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69532</xdr:rowOff>
    </xdr:from>
    <xdr:to>
      <xdr:col>6</xdr:col>
      <xdr:colOff>50800</xdr:colOff>
      <xdr:row>63</xdr:row>
      <xdr:rowOff>171132</xdr:rowOff>
    </xdr:to>
    <xdr:sp macro="" textlink="">
      <xdr:nvSpPr>
        <xdr:cNvPr id="147" name="円/楕円 146"/>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155909</xdr:rowOff>
    </xdr:from>
    <xdr:ext cx="736600" cy="259045"/>
    <xdr:sp macro="" textlink="">
      <xdr:nvSpPr>
        <xdr:cNvPr id="148" name="テキスト ボックス 147"/>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101706</xdr:rowOff>
    </xdr:from>
    <xdr:to>
      <xdr:col>4</xdr:col>
      <xdr:colOff>533400</xdr:colOff>
      <xdr:row>64</xdr:row>
      <xdr:rowOff>31856</xdr:rowOff>
    </xdr:to>
    <xdr:sp macro="" textlink="">
      <xdr:nvSpPr>
        <xdr:cNvPr id="149" name="円/楕円 148"/>
        <xdr:cNvSpPr/>
      </xdr:nvSpPr>
      <xdr:spPr>
        <a:xfrm>
          <a:off x="3175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16633</xdr:rowOff>
    </xdr:from>
    <xdr:ext cx="762000" cy="259045"/>
    <xdr:sp macro="" textlink="">
      <xdr:nvSpPr>
        <xdr:cNvPr id="150" name="テキスト ボックス 149"/>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1" name="円/楕円 150"/>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2" name="テキスト ボックス 151"/>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81597</xdr:rowOff>
    </xdr:from>
    <xdr:to>
      <xdr:col>2</xdr:col>
      <xdr:colOff>127000</xdr:colOff>
      <xdr:row>64</xdr:row>
      <xdr:rowOff>11747</xdr:rowOff>
    </xdr:to>
    <xdr:sp macro="" textlink="">
      <xdr:nvSpPr>
        <xdr:cNvPr id="153" name="円/楕円 152"/>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167974</xdr:rowOff>
    </xdr:from>
    <xdr:ext cx="762000" cy="259045"/>
    <xdr:sp macro="" textlink="">
      <xdr:nvSpPr>
        <xdr:cNvPr id="154" name="テキスト ボックス 153"/>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57" name="テキスト ボックス 156"/>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人件費及び物件費が主な要因となっている。これは、村立高等学校の運営を行っているためである。昨年度より数値は微減となっているが、人口増が見込まれない中で、この傾向はこれからも続くものと思われる。今後も、運営の効率化を図り、経費の増にならないよう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163066</xdr:rowOff>
    </xdr:from>
    <xdr:to>
      <xdr:col>7</xdr:col>
      <xdr:colOff>152400</xdr:colOff>
      <xdr:row>83</xdr:row>
      <xdr:rowOff>166864</xdr:rowOff>
    </xdr:to>
    <xdr:cxnSp macro="">
      <xdr:nvCxnSpPr>
        <xdr:cNvPr id="186" name="直線コネクタ 185"/>
        <xdr:cNvCxnSpPr/>
      </xdr:nvCxnSpPr>
      <xdr:spPr>
        <a:xfrm flipV="1">
          <a:off x="4114800" y="14393416"/>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161058</xdr:rowOff>
    </xdr:from>
    <xdr:to>
      <xdr:col>6</xdr:col>
      <xdr:colOff>0</xdr:colOff>
      <xdr:row>83</xdr:row>
      <xdr:rowOff>166864</xdr:rowOff>
    </xdr:to>
    <xdr:cxnSp macro="">
      <xdr:nvCxnSpPr>
        <xdr:cNvPr id="189" name="直線コネクタ 188"/>
        <xdr:cNvCxnSpPr/>
      </xdr:nvCxnSpPr>
      <xdr:spPr>
        <a:xfrm>
          <a:off x="3225800" y="14391408"/>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130085</xdr:rowOff>
    </xdr:from>
    <xdr:to>
      <xdr:col>4</xdr:col>
      <xdr:colOff>482600</xdr:colOff>
      <xdr:row>83</xdr:row>
      <xdr:rowOff>161058</xdr:rowOff>
    </xdr:to>
    <xdr:cxnSp macro="">
      <xdr:nvCxnSpPr>
        <xdr:cNvPr id="192" name="直線コネクタ 191"/>
        <xdr:cNvCxnSpPr/>
      </xdr:nvCxnSpPr>
      <xdr:spPr>
        <a:xfrm>
          <a:off x="2336800" y="14360435"/>
          <a:ext cx="889000" cy="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90889</xdr:rowOff>
    </xdr:from>
    <xdr:to>
      <xdr:col>3</xdr:col>
      <xdr:colOff>279400</xdr:colOff>
      <xdr:row>83</xdr:row>
      <xdr:rowOff>130085</xdr:rowOff>
    </xdr:to>
    <xdr:cxnSp macro="">
      <xdr:nvCxnSpPr>
        <xdr:cNvPr id="195" name="直線コネクタ 194"/>
        <xdr:cNvCxnSpPr/>
      </xdr:nvCxnSpPr>
      <xdr:spPr>
        <a:xfrm>
          <a:off x="1447800" y="14321239"/>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112266</xdr:rowOff>
    </xdr:from>
    <xdr:to>
      <xdr:col>7</xdr:col>
      <xdr:colOff>203200</xdr:colOff>
      <xdr:row>84</xdr:row>
      <xdr:rowOff>42416</xdr:rowOff>
    </xdr:to>
    <xdr:sp macro="" textlink="">
      <xdr:nvSpPr>
        <xdr:cNvPr id="205" name="円/楕円 204"/>
        <xdr:cNvSpPr/>
      </xdr:nvSpPr>
      <xdr:spPr>
        <a:xfrm>
          <a:off x="4902200" y="143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84343</xdr:rowOff>
    </xdr:from>
    <xdr:ext cx="762000" cy="259045"/>
    <xdr:sp macro="" textlink="">
      <xdr:nvSpPr>
        <xdr:cNvPr id="206" name="人件費・物件費等の状況該当値テキスト"/>
        <xdr:cNvSpPr txBox="1"/>
      </xdr:nvSpPr>
      <xdr:spPr>
        <a:xfrm>
          <a:off x="5041900" y="143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1,061,576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116064</xdr:rowOff>
    </xdr:from>
    <xdr:to>
      <xdr:col>6</xdr:col>
      <xdr:colOff>50800</xdr:colOff>
      <xdr:row>84</xdr:row>
      <xdr:rowOff>46214</xdr:rowOff>
    </xdr:to>
    <xdr:sp macro="" textlink="">
      <xdr:nvSpPr>
        <xdr:cNvPr id="207" name="円/楕円 206"/>
        <xdr:cNvSpPr/>
      </xdr:nvSpPr>
      <xdr:spPr>
        <a:xfrm>
          <a:off x="4064000" y="143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30991</xdr:rowOff>
    </xdr:from>
    <xdr:ext cx="736600" cy="259045"/>
    <xdr:sp macro="" textlink="">
      <xdr:nvSpPr>
        <xdr:cNvPr id="208" name="テキスト ボックス 207"/>
        <xdr:cNvSpPr txBox="1"/>
      </xdr:nvSpPr>
      <xdr:spPr>
        <a:xfrm>
          <a:off x="3733800" y="1443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110258</xdr:rowOff>
    </xdr:from>
    <xdr:to>
      <xdr:col>4</xdr:col>
      <xdr:colOff>533400</xdr:colOff>
      <xdr:row>84</xdr:row>
      <xdr:rowOff>40408</xdr:rowOff>
    </xdr:to>
    <xdr:sp macro="" textlink="">
      <xdr:nvSpPr>
        <xdr:cNvPr id="209" name="円/楕円 208"/>
        <xdr:cNvSpPr/>
      </xdr:nvSpPr>
      <xdr:spPr>
        <a:xfrm>
          <a:off x="3175000" y="143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25185</xdr:rowOff>
    </xdr:from>
    <xdr:ext cx="762000" cy="259045"/>
    <xdr:sp macro="" textlink="">
      <xdr:nvSpPr>
        <xdr:cNvPr id="210" name="テキスト ボックス 209"/>
        <xdr:cNvSpPr txBox="1"/>
      </xdr:nvSpPr>
      <xdr:spPr>
        <a:xfrm>
          <a:off x="2844800" y="144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1,057,414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79285</xdr:rowOff>
    </xdr:from>
    <xdr:to>
      <xdr:col>3</xdr:col>
      <xdr:colOff>330200</xdr:colOff>
      <xdr:row>84</xdr:row>
      <xdr:rowOff>9435</xdr:rowOff>
    </xdr:to>
    <xdr:sp macro="" textlink="">
      <xdr:nvSpPr>
        <xdr:cNvPr id="211" name="円/楕円 210"/>
        <xdr:cNvSpPr/>
      </xdr:nvSpPr>
      <xdr:spPr>
        <a:xfrm>
          <a:off x="2286000" y="143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165662</xdr:rowOff>
    </xdr:from>
    <xdr:ext cx="762000" cy="259045"/>
    <xdr:sp macro="" textlink="">
      <xdr:nvSpPr>
        <xdr:cNvPr id="212" name="テキスト ボックス 211"/>
        <xdr:cNvSpPr txBox="1"/>
      </xdr:nvSpPr>
      <xdr:spPr>
        <a:xfrm>
          <a:off x="1955800" y="143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993,235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40089</xdr:rowOff>
    </xdr:from>
    <xdr:to>
      <xdr:col>2</xdr:col>
      <xdr:colOff>127000</xdr:colOff>
      <xdr:row>83</xdr:row>
      <xdr:rowOff>141689</xdr:rowOff>
    </xdr:to>
    <xdr:sp macro="" textlink="">
      <xdr:nvSpPr>
        <xdr:cNvPr id="213" name="円/楕円 212"/>
        <xdr:cNvSpPr/>
      </xdr:nvSpPr>
      <xdr:spPr>
        <a:xfrm>
          <a:off x="1397000" y="142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126466</xdr:rowOff>
    </xdr:from>
    <xdr:ext cx="762000" cy="259045"/>
    <xdr:sp macro="" textlink="">
      <xdr:nvSpPr>
        <xdr:cNvPr id="214" name="テキスト ボックス 213"/>
        <xdr:cNvSpPr txBox="1"/>
      </xdr:nvSpPr>
      <xdr:spPr>
        <a:xfrm>
          <a:off x="1066800" y="1435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912,015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前年度より７．３ポイント下がった。今後もポイントが上昇しないように適正化に努めていく。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106426</xdr:rowOff>
    </xdr:from>
    <xdr:to>
      <xdr:col>24</xdr:col>
      <xdr:colOff>558800</xdr:colOff>
      <xdr:row>88</xdr:row>
      <xdr:rowOff>115824</xdr:rowOff>
    </xdr:to>
    <xdr:cxnSp macro="">
      <xdr:nvCxnSpPr>
        <xdr:cNvPr id="246" name="直線コネクタ 245"/>
        <xdr:cNvCxnSpPr/>
      </xdr:nvCxnSpPr>
      <xdr:spPr>
        <a:xfrm flipV="1">
          <a:off x="16179800" y="1485112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115824</xdr:rowOff>
    </xdr:from>
    <xdr:to>
      <xdr:col>23</xdr:col>
      <xdr:colOff>406400</xdr:colOff>
      <xdr:row>88</xdr:row>
      <xdr:rowOff>144780</xdr:rowOff>
    </xdr:to>
    <xdr:cxnSp macro="">
      <xdr:nvCxnSpPr>
        <xdr:cNvPr id="249" name="直線コネクタ 248"/>
        <xdr:cNvCxnSpPr/>
      </xdr:nvCxnSpPr>
      <xdr:spPr>
        <a:xfrm flipV="1">
          <a:off x="15290800" y="152034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144780</xdr:rowOff>
    </xdr:to>
    <xdr:cxnSp macro="">
      <xdr:nvCxnSpPr>
        <xdr:cNvPr id="252" name="直線コネクタ 251"/>
        <xdr:cNvCxnSpPr/>
      </xdr:nvCxnSpPr>
      <xdr:spPr>
        <a:xfrm>
          <a:off x="14401800" y="14817344"/>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72644</xdr:rowOff>
    </xdr:from>
    <xdr:to>
      <xdr:col>21</xdr:col>
      <xdr:colOff>0</xdr:colOff>
      <xdr:row>86</xdr:row>
      <xdr:rowOff>120904</xdr:rowOff>
    </xdr:to>
    <xdr:cxnSp macro="">
      <xdr:nvCxnSpPr>
        <xdr:cNvPr id="255" name="直線コネクタ 254"/>
        <xdr:cNvCxnSpPr/>
      </xdr:nvCxnSpPr>
      <xdr:spPr>
        <a:xfrm flipV="1">
          <a:off x="13512800" y="1481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6" name="フローチャート : 判断 255"/>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114571</xdr:rowOff>
    </xdr:from>
    <xdr:ext cx="762000" cy="259045"/>
    <xdr:sp macro="" textlink="">
      <xdr:nvSpPr>
        <xdr:cNvPr id="257" name="テキスト ボックス 256"/>
        <xdr:cNvSpPr txBox="1"/>
      </xdr:nvSpPr>
      <xdr:spPr>
        <a:xfrm>
          <a:off x="14020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58" name="フローチャート : 判断 257"/>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59" name="テキスト ボックス 25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65" name="円/楕円 264"/>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122953</xdr:rowOff>
    </xdr:from>
    <xdr:ext cx="762000" cy="259045"/>
    <xdr:sp macro="" textlink="">
      <xdr:nvSpPr>
        <xdr:cNvPr id="266" name="給与水準   （国との比較）該当値テキスト"/>
        <xdr:cNvSpPr txBox="1"/>
      </xdr:nvSpPr>
      <xdr:spPr>
        <a:xfrm>
          <a:off x="17106900" y="146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65024</xdr:rowOff>
    </xdr:from>
    <xdr:to>
      <xdr:col>23</xdr:col>
      <xdr:colOff>457200</xdr:colOff>
      <xdr:row>88</xdr:row>
      <xdr:rowOff>166624</xdr:rowOff>
    </xdr:to>
    <xdr:sp macro="" textlink="">
      <xdr:nvSpPr>
        <xdr:cNvPr id="267" name="円/楕円 266"/>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151401</xdr:rowOff>
    </xdr:from>
    <xdr:ext cx="736600" cy="259045"/>
    <xdr:sp macro="" textlink="">
      <xdr:nvSpPr>
        <xdr:cNvPr id="268" name="テキスト ボックス 267"/>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69" name="円/楕円 268"/>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0" name="テキスト ボックス 269"/>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21844</xdr:rowOff>
    </xdr:from>
    <xdr:to>
      <xdr:col>21</xdr:col>
      <xdr:colOff>50800</xdr:colOff>
      <xdr:row>86</xdr:row>
      <xdr:rowOff>123444</xdr:rowOff>
    </xdr:to>
    <xdr:sp macro="" textlink="">
      <xdr:nvSpPr>
        <xdr:cNvPr id="271" name="円/楕円 270"/>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108221</xdr:rowOff>
    </xdr:from>
    <xdr:ext cx="762000" cy="259045"/>
    <xdr:sp macro="" textlink="">
      <xdr:nvSpPr>
        <xdr:cNvPr id="272" name="テキスト ボックス 271"/>
        <xdr:cNvSpPr txBox="1"/>
      </xdr:nvSpPr>
      <xdr:spPr>
        <a:xfrm>
          <a:off x="14020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73" name="円/楕円 272"/>
        <xdr:cNvSpPr/>
      </xdr:nvSpPr>
      <xdr:spPr>
        <a:xfrm>
          <a:off x="13462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156481</xdr:rowOff>
    </xdr:from>
    <xdr:ext cx="762000" cy="259045"/>
    <xdr:sp macro="" textlink="">
      <xdr:nvSpPr>
        <xdr:cNvPr id="274" name="テキスト ボックス 273"/>
        <xdr:cNvSpPr txBox="1"/>
      </xdr:nvSpPr>
      <xdr:spPr>
        <a:xfrm>
          <a:off x="13131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村立高等学校設置（</a:t>
          </a:r>
          <a:r>
            <a:rPr kumimoji="1" lang="ja-JP" altLang="en-US" sz="1300">
              <a:solidFill>
                <a:schemeClr val="tx1"/>
              </a:solidFill>
              <a:latin typeface="ＭＳ Ｐゴシック"/>
            </a:rPr>
            <a:t>教職員数１７名</a:t>
          </a:r>
          <a:r>
            <a:rPr kumimoji="1" lang="ja-JP" altLang="en-US" sz="1300">
              <a:latin typeface="ＭＳ Ｐゴシック"/>
            </a:rPr>
            <a:t>）している事から、類似団体平均を大きく上回っているが、行財政改革に基づく定年退職者の不補充により、平成１３年度から２５年度末までに</a:t>
          </a:r>
          <a:r>
            <a:rPr kumimoji="1" lang="ja-JP" altLang="en-US" sz="1300">
              <a:solidFill>
                <a:schemeClr val="tx1"/>
              </a:solidFill>
              <a:latin typeface="ＭＳ Ｐゴシック"/>
            </a:rPr>
            <a:t>１２人減</a:t>
          </a:r>
          <a:r>
            <a:rPr kumimoji="1" lang="ja-JP" altLang="en-US" sz="1300">
              <a:latin typeface="ＭＳ Ｐゴシック"/>
            </a:rPr>
            <a:t>となっており、今後も定員の適正化に努めていく。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52723</xdr:rowOff>
    </xdr:from>
    <xdr:to>
      <xdr:col>24</xdr:col>
      <xdr:colOff>558800</xdr:colOff>
      <xdr:row>62</xdr:row>
      <xdr:rowOff>81794</xdr:rowOff>
    </xdr:to>
    <xdr:cxnSp macro="">
      <xdr:nvCxnSpPr>
        <xdr:cNvPr id="310" name="直線コネクタ 309"/>
        <xdr:cNvCxnSpPr/>
      </xdr:nvCxnSpPr>
      <xdr:spPr>
        <a:xfrm flipV="1">
          <a:off x="16179800" y="10682623"/>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11"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56055</xdr:rowOff>
    </xdr:from>
    <xdr:to>
      <xdr:col>23</xdr:col>
      <xdr:colOff>406400</xdr:colOff>
      <xdr:row>62</xdr:row>
      <xdr:rowOff>81794</xdr:rowOff>
    </xdr:to>
    <xdr:cxnSp macro="">
      <xdr:nvCxnSpPr>
        <xdr:cNvPr id="313" name="直線コネクタ 312"/>
        <xdr:cNvCxnSpPr/>
      </xdr:nvCxnSpPr>
      <xdr:spPr>
        <a:xfrm>
          <a:off x="15290800" y="10685955"/>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5" name="テキスト ボックス 314"/>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56055</xdr:rowOff>
    </xdr:from>
    <xdr:to>
      <xdr:col>22</xdr:col>
      <xdr:colOff>203200</xdr:colOff>
      <xdr:row>62</xdr:row>
      <xdr:rowOff>95238</xdr:rowOff>
    </xdr:to>
    <xdr:cxnSp macro="">
      <xdr:nvCxnSpPr>
        <xdr:cNvPr id="316" name="直線コネクタ 315"/>
        <xdr:cNvCxnSpPr/>
      </xdr:nvCxnSpPr>
      <xdr:spPr>
        <a:xfrm flipV="1">
          <a:off x="14401800" y="10685955"/>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8" name="テキスト ボックス 317"/>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49506</xdr:rowOff>
    </xdr:from>
    <xdr:to>
      <xdr:col>21</xdr:col>
      <xdr:colOff>0</xdr:colOff>
      <xdr:row>62</xdr:row>
      <xdr:rowOff>95238</xdr:rowOff>
    </xdr:to>
    <xdr:cxnSp macro="">
      <xdr:nvCxnSpPr>
        <xdr:cNvPr id="319" name="直線コネクタ 318"/>
        <xdr:cNvCxnSpPr/>
      </xdr:nvCxnSpPr>
      <xdr:spPr>
        <a:xfrm>
          <a:off x="13512800" y="10679406"/>
          <a:ext cx="8890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0" name="フローチャート : 判断 319"/>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21" name="テキスト ボックス 320"/>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2" name="フローチャート : 判断 32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3" name="テキスト ボックス 322"/>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1923</xdr:rowOff>
    </xdr:from>
    <xdr:to>
      <xdr:col>24</xdr:col>
      <xdr:colOff>609600</xdr:colOff>
      <xdr:row>62</xdr:row>
      <xdr:rowOff>103523</xdr:rowOff>
    </xdr:to>
    <xdr:sp macro="" textlink="">
      <xdr:nvSpPr>
        <xdr:cNvPr id="329" name="円/楕円 328"/>
        <xdr:cNvSpPr/>
      </xdr:nvSpPr>
      <xdr:spPr>
        <a:xfrm>
          <a:off x="169672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145450</xdr:rowOff>
    </xdr:from>
    <xdr:ext cx="762000" cy="259045"/>
    <xdr:sp macro="" textlink="">
      <xdr:nvSpPr>
        <xdr:cNvPr id="330" name="定員管理の状況該当値テキスト"/>
        <xdr:cNvSpPr txBox="1"/>
      </xdr:nvSpPr>
      <xdr:spPr>
        <a:xfrm>
          <a:off x="17106900" y="1060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30994</xdr:rowOff>
    </xdr:from>
    <xdr:to>
      <xdr:col>23</xdr:col>
      <xdr:colOff>457200</xdr:colOff>
      <xdr:row>62</xdr:row>
      <xdr:rowOff>132594</xdr:rowOff>
    </xdr:to>
    <xdr:sp macro="" textlink="">
      <xdr:nvSpPr>
        <xdr:cNvPr id="331" name="円/楕円 330"/>
        <xdr:cNvSpPr/>
      </xdr:nvSpPr>
      <xdr:spPr>
        <a:xfrm>
          <a:off x="16129000" y="106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117371</xdr:rowOff>
    </xdr:from>
    <xdr:ext cx="736600" cy="259045"/>
    <xdr:sp macro="" textlink="">
      <xdr:nvSpPr>
        <xdr:cNvPr id="332" name="テキスト ボックス 331"/>
        <xdr:cNvSpPr txBox="1"/>
      </xdr:nvSpPr>
      <xdr:spPr>
        <a:xfrm>
          <a:off x="15798800" y="1074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5255</xdr:rowOff>
    </xdr:from>
    <xdr:to>
      <xdr:col>22</xdr:col>
      <xdr:colOff>254000</xdr:colOff>
      <xdr:row>62</xdr:row>
      <xdr:rowOff>106855</xdr:rowOff>
    </xdr:to>
    <xdr:sp macro="" textlink="">
      <xdr:nvSpPr>
        <xdr:cNvPr id="333" name="円/楕円 332"/>
        <xdr:cNvSpPr/>
      </xdr:nvSpPr>
      <xdr:spPr>
        <a:xfrm>
          <a:off x="15240000" y="106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91632</xdr:rowOff>
    </xdr:from>
    <xdr:ext cx="762000" cy="259045"/>
    <xdr:sp macro="" textlink="">
      <xdr:nvSpPr>
        <xdr:cNvPr id="334" name="テキスト ボックス 333"/>
        <xdr:cNvSpPr txBox="1"/>
      </xdr:nvSpPr>
      <xdr:spPr>
        <a:xfrm>
          <a:off x="14909800" y="1072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44438</xdr:rowOff>
    </xdr:from>
    <xdr:to>
      <xdr:col>21</xdr:col>
      <xdr:colOff>50800</xdr:colOff>
      <xdr:row>62</xdr:row>
      <xdr:rowOff>146038</xdr:rowOff>
    </xdr:to>
    <xdr:sp macro="" textlink="">
      <xdr:nvSpPr>
        <xdr:cNvPr id="335" name="円/楕円 334"/>
        <xdr:cNvSpPr/>
      </xdr:nvSpPr>
      <xdr:spPr>
        <a:xfrm>
          <a:off x="14351000" y="106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130815</xdr:rowOff>
    </xdr:from>
    <xdr:ext cx="762000" cy="259045"/>
    <xdr:sp macro="" textlink="">
      <xdr:nvSpPr>
        <xdr:cNvPr id="336" name="テキスト ボックス 335"/>
        <xdr:cNvSpPr txBox="1"/>
      </xdr:nvSpPr>
      <xdr:spPr>
        <a:xfrm>
          <a:off x="14020800" y="107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170156</xdr:rowOff>
    </xdr:from>
    <xdr:to>
      <xdr:col>19</xdr:col>
      <xdr:colOff>533400</xdr:colOff>
      <xdr:row>62</xdr:row>
      <xdr:rowOff>100306</xdr:rowOff>
    </xdr:to>
    <xdr:sp macro="" textlink="">
      <xdr:nvSpPr>
        <xdr:cNvPr id="337" name="円/楕円 336"/>
        <xdr:cNvSpPr/>
      </xdr:nvSpPr>
      <xdr:spPr>
        <a:xfrm>
          <a:off x="13462000" y="106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85083</xdr:rowOff>
    </xdr:from>
    <xdr:ext cx="762000" cy="259045"/>
    <xdr:sp macro="" textlink="">
      <xdr:nvSpPr>
        <xdr:cNvPr id="338" name="テキスト ボックス 337"/>
        <xdr:cNvSpPr txBox="1"/>
      </xdr:nvSpPr>
      <xdr:spPr>
        <a:xfrm>
          <a:off x="13131800" y="1071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３ポイント下がり、引き続き類似団体及び全国平均を下回っている。要因として、大きな起債の償還が終了するなどの償還金の減が挙げられる。今後も、適正な事業計画を立て、類似団体平均以下の水準を保てるよう努めていく。</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91863</xdr:rowOff>
    </xdr:to>
    <xdr:cxnSp macro="">
      <xdr:nvCxnSpPr>
        <xdr:cNvPr id="372" name="直線コネクタ 371"/>
        <xdr:cNvCxnSpPr/>
      </xdr:nvCxnSpPr>
      <xdr:spPr>
        <a:xfrm flipV="1">
          <a:off x="16179800" y="65024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91863</xdr:rowOff>
    </xdr:from>
    <xdr:to>
      <xdr:col>23</xdr:col>
      <xdr:colOff>406400</xdr:colOff>
      <xdr:row>39</xdr:row>
      <xdr:rowOff>49106</xdr:rowOff>
    </xdr:to>
    <xdr:cxnSp macro="">
      <xdr:nvCxnSpPr>
        <xdr:cNvPr id="375" name="直線コネクタ 374"/>
        <xdr:cNvCxnSpPr/>
      </xdr:nvCxnSpPr>
      <xdr:spPr>
        <a:xfrm flipV="1">
          <a:off x="15290800" y="66069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49106</xdr:rowOff>
    </xdr:from>
    <xdr:to>
      <xdr:col>22</xdr:col>
      <xdr:colOff>203200</xdr:colOff>
      <xdr:row>39</xdr:row>
      <xdr:rowOff>129540</xdr:rowOff>
    </xdr:to>
    <xdr:cxnSp macro="">
      <xdr:nvCxnSpPr>
        <xdr:cNvPr id="378" name="直線コネクタ 377"/>
        <xdr:cNvCxnSpPr/>
      </xdr:nvCxnSpPr>
      <xdr:spPr>
        <a:xfrm flipV="1">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80" name="テキスト ボックス 379"/>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102870</xdr:rowOff>
    </xdr:to>
    <xdr:cxnSp macro="">
      <xdr:nvCxnSpPr>
        <xdr:cNvPr id="381" name="直線コネクタ 380"/>
        <xdr:cNvCxnSpPr/>
      </xdr:nvCxnSpPr>
      <xdr:spPr>
        <a:xfrm flipV="1">
          <a:off x="13512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2" name="フローチャート : 判断 38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3" name="テキスト ボックス 38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4" name="フローチャート :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5" name="テキスト ボックス 38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1" name="円/楕円 390"/>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2"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41063</xdr:rowOff>
    </xdr:from>
    <xdr:to>
      <xdr:col>23</xdr:col>
      <xdr:colOff>457200</xdr:colOff>
      <xdr:row>38</xdr:row>
      <xdr:rowOff>142663</xdr:rowOff>
    </xdr:to>
    <xdr:sp macro="" textlink="">
      <xdr:nvSpPr>
        <xdr:cNvPr id="393" name="円/楕円 392"/>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152840</xdr:rowOff>
    </xdr:from>
    <xdr:ext cx="736600" cy="259045"/>
    <xdr:sp macro="" textlink="">
      <xdr:nvSpPr>
        <xdr:cNvPr id="394" name="テキスト ボックス 393"/>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169756</xdr:rowOff>
    </xdr:from>
    <xdr:to>
      <xdr:col>22</xdr:col>
      <xdr:colOff>254000</xdr:colOff>
      <xdr:row>39</xdr:row>
      <xdr:rowOff>99906</xdr:rowOff>
    </xdr:to>
    <xdr:sp macro="" textlink="">
      <xdr:nvSpPr>
        <xdr:cNvPr id="395" name="円/楕円 394"/>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110083</xdr:rowOff>
    </xdr:from>
    <xdr:ext cx="762000" cy="259045"/>
    <xdr:sp macro="" textlink="">
      <xdr:nvSpPr>
        <xdr:cNvPr id="396" name="テキスト ボックス 395"/>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397" name="円/楕円 396"/>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8" name="テキスト ボックス 397"/>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399" name="円/楕円 398"/>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0" name="テキスト ボックス 399"/>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算定されなくなったのは、将来負担額に対し、財政調整基金積立の増など、充当可能財源等が上回っている事が挙げられる。今後も、公債費など義務的経費が大幅に増えないよう歳出を注視し、財政の健全化に努めていく。</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6"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4" name="フローチャート : 判断 443"/>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5" name="テキスト ボックス 444"/>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
826
275.64
2,760,246
2,638,858
121,388
1,577,876
1,970,438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類似団体と比較して高い水準にあるが、これは村立高等学校の運営により職員数が類似団体打より比較して多いためである。今後も、運営の効率化などを図りながら増加しないよう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43180</xdr:rowOff>
    </xdr:from>
    <xdr:to>
      <xdr:col>7</xdr:col>
      <xdr:colOff>15875</xdr:colOff>
      <xdr:row>38</xdr:row>
      <xdr:rowOff>35560</xdr:rowOff>
    </xdr:to>
    <xdr:cxnSp macro="">
      <xdr:nvCxnSpPr>
        <xdr:cNvPr id="65" name="直線コネクタ 64"/>
        <xdr:cNvCxnSpPr/>
      </xdr:nvCxnSpPr>
      <xdr:spPr>
        <a:xfrm>
          <a:off x="3987800" y="638683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43180</xdr:rowOff>
    </xdr:from>
    <xdr:to>
      <xdr:col>5</xdr:col>
      <xdr:colOff>549275</xdr:colOff>
      <xdr:row>39</xdr:row>
      <xdr:rowOff>1270</xdr:rowOff>
    </xdr:to>
    <xdr:cxnSp macro="">
      <xdr:nvCxnSpPr>
        <xdr:cNvPr id="68" name="直線コネクタ 67"/>
        <xdr:cNvCxnSpPr/>
      </xdr:nvCxnSpPr>
      <xdr:spPr>
        <a:xfrm flipV="1">
          <a:off x="3098800" y="638683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54610</xdr:rowOff>
    </xdr:from>
    <xdr:to>
      <xdr:col>4</xdr:col>
      <xdr:colOff>346075</xdr:colOff>
      <xdr:row>39</xdr:row>
      <xdr:rowOff>1270</xdr:rowOff>
    </xdr:to>
    <xdr:cxnSp macro="">
      <xdr:nvCxnSpPr>
        <xdr:cNvPr id="71" name="直線コネクタ 70"/>
        <xdr:cNvCxnSpPr/>
      </xdr:nvCxnSpPr>
      <xdr:spPr>
        <a:xfrm>
          <a:off x="2209800" y="65697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xdr:rowOff>
    </xdr:from>
    <xdr:to>
      <xdr:col>3</xdr:col>
      <xdr:colOff>142875</xdr:colOff>
      <xdr:row>38</xdr:row>
      <xdr:rowOff>54610</xdr:rowOff>
    </xdr:to>
    <xdr:cxnSp macro="">
      <xdr:nvCxnSpPr>
        <xdr:cNvPr id="74" name="直線コネクタ 73"/>
        <xdr:cNvCxnSpPr/>
      </xdr:nvCxnSpPr>
      <xdr:spPr>
        <a:xfrm>
          <a:off x="1320800" y="6531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4" name="円/楕円 83"/>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5"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163830</xdr:rowOff>
    </xdr:from>
    <xdr:to>
      <xdr:col>5</xdr:col>
      <xdr:colOff>600075</xdr:colOff>
      <xdr:row>37</xdr:row>
      <xdr:rowOff>93980</xdr:rowOff>
    </xdr:to>
    <xdr:sp macro="" textlink="">
      <xdr:nvSpPr>
        <xdr:cNvPr id="86" name="円/楕円 85"/>
        <xdr:cNvSpPr/>
      </xdr:nvSpPr>
      <xdr:spPr>
        <a:xfrm>
          <a:off x="3937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78757</xdr:rowOff>
    </xdr:from>
    <xdr:ext cx="736600" cy="259045"/>
    <xdr:sp macro="" textlink="">
      <xdr:nvSpPr>
        <xdr:cNvPr id="87" name="テキスト ボックス 86"/>
        <xdr:cNvSpPr txBox="1"/>
      </xdr:nvSpPr>
      <xdr:spPr>
        <a:xfrm>
          <a:off x="3606800" y="642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8" name="円/楕円 87"/>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9" name="テキスト ボックス 88"/>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xdr:rowOff>
    </xdr:from>
    <xdr:to>
      <xdr:col>3</xdr:col>
      <xdr:colOff>193675</xdr:colOff>
      <xdr:row>38</xdr:row>
      <xdr:rowOff>105410</xdr:rowOff>
    </xdr:to>
    <xdr:sp macro="" textlink="">
      <xdr:nvSpPr>
        <xdr:cNvPr id="90" name="円/楕円 89"/>
        <xdr:cNvSpPr/>
      </xdr:nvSpPr>
      <xdr:spPr>
        <a:xfrm>
          <a:off x="2159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90187</xdr:rowOff>
    </xdr:from>
    <xdr:ext cx="762000" cy="259045"/>
    <xdr:sp macro="" textlink="">
      <xdr:nvSpPr>
        <xdr:cNvPr id="91" name="テキスト ボックス 90"/>
        <xdr:cNvSpPr txBox="1"/>
      </xdr:nvSpPr>
      <xdr:spPr>
        <a:xfrm>
          <a:off x="1828800" y="660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92" name="円/楕円 91"/>
        <xdr:cNvSpPr/>
      </xdr:nvSpPr>
      <xdr:spPr>
        <a:xfrm>
          <a:off x="127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52087</xdr:rowOff>
    </xdr:from>
    <xdr:ext cx="762000" cy="259045"/>
    <xdr:sp macro="" textlink="">
      <xdr:nvSpPr>
        <xdr:cNvPr id="93" name="テキスト ボックス 92"/>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３．９ポイント減少したものの、類似団体平均を上回っている状況が続いている。これは、庁舎管理をはじめ公共施設等維持管理、また、各種機器の保守管理などの委託料が主な要因となっている。今後も現状より大幅に上昇しないよう、管理委託契約等を行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18</xdr:row>
      <xdr:rowOff>127000</xdr:rowOff>
    </xdr:to>
    <xdr:cxnSp macro="">
      <xdr:nvCxnSpPr>
        <xdr:cNvPr id="126" name="直線コネクタ 125"/>
        <xdr:cNvCxnSpPr/>
      </xdr:nvCxnSpPr>
      <xdr:spPr>
        <a:xfrm flipV="1">
          <a:off x="15671800" y="29159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18</xdr:row>
      <xdr:rowOff>127000</xdr:rowOff>
    </xdr:to>
    <xdr:cxnSp macro="">
      <xdr:nvCxnSpPr>
        <xdr:cNvPr id="129" name="直線コネクタ 128"/>
        <xdr:cNvCxnSpPr/>
      </xdr:nvCxnSpPr>
      <xdr:spPr>
        <a:xfrm>
          <a:off x="14782800" y="29692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18</xdr:row>
      <xdr:rowOff>81280</xdr:rowOff>
    </xdr:to>
    <xdr:cxnSp macro="">
      <xdr:nvCxnSpPr>
        <xdr:cNvPr id="132" name="直線コネクタ 131"/>
        <xdr:cNvCxnSpPr/>
      </xdr:nvCxnSpPr>
      <xdr:spPr>
        <a:xfrm flipV="1">
          <a:off x="13893800" y="2969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18</xdr:row>
      <xdr:rowOff>81280</xdr:rowOff>
    </xdr:to>
    <xdr:cxnSp macro="">
      <xdr:nvCxnSpPr>
        <xdr:cNvPr id="135" name="直線コネクタ 134"/>
        <xdr:cNvCxnSpPr/>
      </xdr:nvCxnSpPr>
      <xdr:spPr>
        <a:xfrm>
          <a:off x="13004800" y="304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5" name="円/楕円 144"/>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6"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7" name="円/楕円 146"/>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8" name="テキスト ボックス 147"/>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9" name="円/楕円 148"/>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0" name="テキスト ボックス 149"/>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1" name="円/楕円 150"/>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2" name="テキスト ボックス 151"/>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3" name="円/楕円 152"/>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4" name="テキスト ボックス 153"/>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大きく下回っている。前年度より０．４ポイント減少したものの、高齢化等が進んでいるため、今後増加に転じる可能性も含んでおり、増加を少しでも抑えるよう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86" name="直線コネクタ 185"/>
        <xdr:cNvCxnSpPr/>
      </xdr:nvCxnSpPr>
      <xdr:spPr>
        <a:xfrm flipV="1">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54</xdr:row>
      <xdr:rowOff>88900</xdr:rowOff>
    </xdr:to>
    <xdr:cxnSp macro="">
      <xdr:nvCxnSpPr>
        <xdr:cNvPr id="189" name="直線コネクタ 188"/>
        <xdr:cNvCxnSpPr/>
      </xdr:nvCxnSpPr>
      <xdr:spPr>
        <a:xfrm>
          <a:off x="3098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2" name="直線コネクタ 191"/>
        <xdr:cNvCxnSpPr/>
      </xdr:nvCxnSpPr>
      <xdr:spPr>
        <a:xfrm flipV="1">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5" name="直線コネクタ 194"/>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9" name="円/楕円 208"/>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0" name="テキスト ボックス 209"/>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3" name="円/楕円 212"/>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4" name="テキスト ボックス 213"/>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類似団体平均より１．９ポイント上回っている。これは各種基金積立の増加によるものである。今後も健全な財政運営を努めていく。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86995</xdr:rowOff>
    </xdr:from>
    <xdr:to>
      <xdr:col>24</xdr:col>
      <xdr:colOff>31750</xdr:colOff>
      <xdr:row>57</xdr:row>
      <xdr:rowOff>1270</xdr:rowOff>
    </xdr:to>
    <xdr:cxnSp macro="">
      <xdr:nvCxnSpPr>
        <xdr:cNvPr id="242" name="直線コネクタ 241"/>
        <xdr:cNvCxnSpPr/>
      </xdr:nvCxnSpPr>
      <xdr:spPr>
        <a:xfrm>
          <a:off x="15671800" y="96881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109855</xdr:rowOff>
    </xdr:from>
    <xdr:to>
      <xdr:col>22</xdr:col>
      <xdr:colOff>565150</xdr:colOff>
      <xdr:row>56</xdr:row>
      <xdr:rowOff>86995</xdr:rowOff>
    </xdr:to>
    <xdr:cxnSp macro="">
      <xdr:nvCxnSpPr>
        <xdr:cNvPr id="245" name="直線コネクタ 244"/>
        <xdr:cNvCxnSpPr/>
      </xdr:nvCxnSpPr>
      <xdr:spPr>
        <a:xfrm>
          <a:off x="14782800" y="936815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69850</xdr:rowOff>
    </xdr:from>
    <xdr:to>
      <xdr:col>21</xdr:col>
      <xdr:colOff>361950</xdr:colOff>
      <xdr:row>54</xdr:row>
      <xdr:rowOff>109855</xdr:rowOff>
    </xdr:to>
    <xdr:cxnSp macro="">
      <xdr:nvCxnSpPr>
        <xdr:cNvPr id="248" name="直線コネクタ 247"/>
        <xdr:cNvCxnSpPr/>
      </xdr:nvCxnSpPr>
      <xdr:spPr>
        <a:xfrm>
          <a:off x="13893800" y="9328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69850</xdr:rowOff>
    </xdr:from>
    <xdr:to>
      <xdr:col>20</xdr:col>
      <xdr:colOff>158750</xdr:colOff>
      <xdr:row>54</xdr:row>
      <xdr:rowOff>75565</xdr:rowOff>
    </xdr:to>
    <xdr:cxnSp macro="">
      <xdr:nvCxnSpPr>
        <xdr:cNvPr id="251" name="直線コネクタ 250"/>
        <xdr:cNvCxnSpPr/>
      </xdr:nvCxnSpPr>
      <xdr:spPr>
        <a:xfrm flipV="1">
          <a:off x="13004800" y="9328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1" name="円/楕円 260"/>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2"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36195</xdr:rowOff>
    </xdr:from>
    <xdr:to>
      <xdr:col>22</xdr:col>
      <xdr:colOff>615950</xdr:colOff>
      <xdr:row>56</xdr:row>
      <xdr:rowOff>137795</xdr:rowOff>
    </xdr:to>
    <xdr:sp macro="" textlink="">
      <xdr:nvSpPr>
        <xdr:cNvPr id="263" name="円/楕円 262"/>
        <xdr:cNvSpPr/>
      </xdr:nvSpPr>
      <xdr:spPr>
        <a:xfrm>
          <a:off x="15621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147972</xdr:rowOff>
    </xdr:from>
    <xdr:ext cx="736600" cy="259045"/>
    <xdr:sp macro="" textlink="">
      <xdr:nvSpPr>
        <xdr:cNvPr id="264" name="テキスト ボックス 263"/>
        <xdr:cNvSpPr txBox="1"/>
      </xdr:nvSpPr>
      <xdr:spPr>
        <a:xfrm>
          <a:off x="15290800" y="940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59055</xdr:rowOff>
    </xdr:from>
    <xdr:to>
      <xdr:col>21</xdr:col>
      <xdr:colOff>412750</xdr:colOff>
      <xdr:row>54</xdr:row>
      <xdr:rowOff>160655</xdr:rowOff>
    </xdr:to>
    <xdr:sp macro="" textlink="">
      <xdr:nvSpPr>
        <xdr:cNvPr id="265" name="円/楕円 264"/>
        <xdr:cNvSpPr/>
      </xdr:nvSpPr>
      <xdr:spPr>
        <a:xfrm>
          <a:off x="14732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170832</xdr:rowOff>
    </xdr:from>
    <xdr:ext cx="762000" cy="259045"/>
    <xdr:sp macro="" textlink="">
      <xdr:nvSpPr>
        <xdr:cNvPr id="266" name="テキスト ボックス 265"/>
        <xdr:cNvSpPr txBox="1"/>
      </xdr:nvSpPr>
      <xdr:spPr>
        <a:xfrm>
          <a:off x="14401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19050</xdr:rowOff>
    </xdr:from>
    <xdr:to>
      <xdr:col>20</xdr:col>
      <xdr:colOff>209550</xdr:colOff>
      <xdr:row>54</xdr:row>
      <xdr:rowOff>120650</xdr:rowOff>
    </xdr:to>
    <xdr:sp macro="" textlink="">
      <xdr:nvSpPr>
        <xdr:cNvPr id="267" name="円/楕円 266"/>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130827</xdr:rowOff>
    </xdr:from>
    <xdr:ext cx="762000" cy="259045"/>
    <xdr:sp macro="" textlink="">
      <xdr:nvSpPr>
        <xdr:cNvPr id="268" name="テキスト ボックス 267"/>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24765</xdr:rowOff>
    </xdr:from>
    <xdr:to>
      <xdr:col>19</xdr:col>
      <xdr:colOff>6350</xdr:colOff>
      <xdr:row>54</xdr:row>
      <xdr:rowOff>126365</xdr:rowOff>
    </xdr:to>
    <xdr:sp macro="" textlink="">
      <xdr:nvSpPr>
        <xdr:cNvPr id="269" name="円/楕円 268"/>
        <xdr:cNvSpPr/>
      </xdr:nvSpPr>
      <xdr:spPr>
        <a:xfrm>
          <a:off x="12954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136542</xdr:rowOff>
    </xdr:from>
    <xdr:ext cx="762000" cy="259045"/>
    <xdr:sp macro="" textlink="">
      <xdr:nvSpPr>
        <xdr:cNvPr id="270" name="テキスト ボックス 269"/>
        <xdr:cNvSpPr txBox="1"/>
      </xdr:nvSpPr>
      <xdr:spPr>
        <a:xfrm>
          <a:off x="12623800" y="90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２ポイント微増し、類似平均団体よりも３．８ポイント上回っている。これは、事務組合への負担金（消防）が主なものである。今後も、事務組合と連携しながら適正な支出に努めていく。また、補助金等においても精査しながら適正な支出に努めていく。</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110998</xdr:rowOff>
    </xdr:to>
    <xdr:cxnSp macro="">
      <xdr:nvCxnSpPr>
        <xdr:cNvPr id="300" name="直線コネクタ 299"/>
        <xdr:cNvCxnSpPr/>
      </xdr:nvCxnSpPr>
      <xdr:spPr>
        <a:xfrm>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101854</xdr:rowOff>
    </xdr:to>
    <xdr:cxnSp macro="">
      <xdr:nvCxnSpPr>
        <xdr:cNvPr id="303" name="直線コネクタ 302"/>
        <xdr:cNvCxnSpPr/>
      </xdr:nvCxnSpPr>
      <xdr:spPr>
        <a:xfrm>
          <a:off x="14782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37846</xdr:rowOff>
    </xdr:to>
    <xdr:cxnSp macro="">
      <xdr:nvCxnSpPr>
        <xdr:cNvPr id="306" name="直線コネクタ 305"/>
        <xdr:cNvCxnSpPr/>
      </xdr:nvCxnSpPr>
      <xdr:spPr>
        <a:xfrm flipV="1">
          <a:off x="13893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37846</xdr:rowOff>
    </xdr:to>
    <xdr:cxnSp macro="">
      <xdr:nvCxnSpPr>
        <xdr:cNvPr id="309" name="直線コネクタ 308"/>
        <xdr:cNvCxnSpPr/>
      </xdr:nvCxnSpPr>
      <xdr:spPr>
        <a:xfrm>
          <a:off x="13004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19" name="円/楕円 318"/>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0"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1" name="円/楕円 320"/>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2" name="テキスト ボックス 321"/>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3" name="円/楕円 32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4" name="テキスト ボックス 323"/>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5" name="円/楕円 324"/>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6" name="テキスト ボックス 32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7" name="円/楕円 326"/>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28" name="テキスト ボックス 32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前年度より３．１ポイント減少し、類似団体平均を６．２ポイント下回っている。今後も、適正な公債発行に努めていく。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76</xdr:row>
      <xdr:rowOff>35561</xdr:rowOff>
    </xdr:to>
    <xdr:cxnSp macro="">
      <xdr:nvCxnSpPr>
        <xdr:cNvPr id="360" name="直線コネクタ 359"/>
        <xdr:cNvCxnSpPr/>
      </xdr:nvCxnSpPr>
      <xdr:spPr>
        <a:xfrm flipV="1">
          <a:off x="3987800" y="129476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77</xdr:row>
      <xdr:rowOff>73661</xdr:rowOff>
    </xdr:to>
    <xdr:cxnSp macro="">
      <xdr:nvCxnSpPr>
        <xdr:cNvPr id="363" name="直線コネクタ 362"/>
        <xdr:cNvCxnSpPr/>
      </xdr:nvCxnSpPr>
      <xdr:spPr>
        <a:xfrm flipV="1">
          <a:off x="3098800" y="1306576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92711</xdr:rowOff>
    </xdr:to>
    <xdr:cxnSp macro="">
      <xdr:nvCxnSpPr>
        <xdr:cNvPr id="366" name="直線コネクタ 365"/>
        <xdr:cNvCxnSpPr/>
      </xdr:nvCxnSpPr>
      <xdr:spPr>
        <a:xfrm flipV="1">
          <a:off x="2209800" y="13275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78</xdr:row>
      <xdr:rowOff>39370</xdr:rowOff>
    </xdr:to>
    <xdr:cxnSp macro="">
      <xdr:nvCxnSpPr>
        <xdr:cNvPr id="369" name="直線コネクタ 368"/>
        <xdr:cNvCxnSpPr/>
      </xdr:nvCxnSpPr>
      <xdr:spPr>
        <a:xfrm flipV="1">
          <a:off x="1320800" y="132943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79" name="円/楕円 37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0"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1" name="円/楕円 380"/>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2" name="テキスト ボックス 381"/>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3" name="円/楕円 382"/>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4" name="テキスト ボックス 383"/>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5" name="円/楕円 38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6" name="テキスト ボックス 385"/>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87" name="円/楕円 386"/>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88" name="テキスト ボックス 387"/>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ポイントが高い主な要因は人件費であるが、これは人件費欄にもあるとおり村立高等学校を運営している事による。今後も、人件費を含め物件費、補助費等の適正な支出を行い、経費の上昇を抑えるよう努めていく。</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108713</xdr:rowOff>
    </xdr:from>
    <xdr:to>
      <xdr:col>24</xdr:col>
      <xdr:colOff>31750</xdr:colOff>
      <xdr:row>77</xdr:row>
      <xdr:rowOff>147574</xdr:rowOff>
    </xdr:to>
    <xdr:cxnSp macro="">
      <xdr:nvCxnSpPr>
        <xdr:cNvPr id="419" name="直線コネクタ 418"/>
        <xdr:cNvCxnSpPr/>
      </xdr:nvCxnSpPr>
      <xdr:spPr>
        <a:xfrm>
          <a:off x="15671800" y="1331036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108713</xdr:rowOff>
    </xdr:to>
    <xdr:cxnSp macro="">
      <xdr:nvCxnSpPr>
        <xdr:cNvPr id="422" name="直線コネクタ 421"/>
        <xdr:cNvCxnSpPr/>
      </xdr:nvCxnSpPr>
      <xdr:spPr>
        <a:xfrm>
          <a:off x="14782800" y="13221208"/>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19558</xdr:rowOff>
    </xdr:to>
    <xdr:cxnSp macro="">
      <xdr:nvCxnSpPr>
        <xdr:cNvPr id="425" name="直線コネクタ 424"/>
        <xdr:cNvCxnSpPr/>
      </xdr:nvCxnSpPr>
      <xdr:spPr>
        <a:xfrm>
          <a:off x="13893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77</xdr:row>
      <xdr:rowOff>14987</xdr:rowOff>
    </xdr:to>
    <xdr:cxnSp macro="">
      <xdr:nvCxnSpPr>
        <xdr:cNvPr id="428" name="直線コネクタ 427"/>
        <xdr:cNvCxnSpPr/>
      </xdr:nvCxnSpPr>
      <xdr:spPr>
        <a:xfrm>
          <a:off x="13004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96774</xdr:rowOff>
    </xdr:from>
    <xdr:to>
      <xdr:col>24</xdr:col>
      <xdr:colOff>82550</xdr:colOff>
      <xdr:row>78</xdr:row>
      <xdr:rowOff>26924</xdr:rowOff>
    </xdr:to>
    <xdr:sp macro="" textlink="">
      <xdr:nvSpPr>
        <xdr:cNvPr id="438" name="円/楕円 437"/>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68851</xdr:rowOff>
    </xdr:from>
    <xdr:ext cx="762000" cy="259045"/>
    <xdr:sp macro="" textlink="">
      <xdr:nvSpPr>
        <xdr:cNvPr id="439"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57913</xdr:rowOff>
    </xdr:from>
    <xdr:to>
      <xdr:col>22</xdr:col>
      <xdr:colOff>615950</xdr:colOff>
      <xdr:row>77</xdr:row>
      <xdr:rowOff>159513</xdr:rowOff>
    </xdr:to>
    <xdr:sp macro="" textlink="">
      <xdr:nvSpPr>
        <xdr:cNvPr id="440" name="円/楕円 439"/>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144290</xdr:rowOff>
    </xdr:from>
    <xdr:ext cx="736600" cy="259045"/>
    <xdr:sp macro="" textlink="">
      <xdr:nvSpPr>
        <xdr:cNvPr id="441" name="テキスト ボックス 440"/>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140208</xdr:rowOff>
    </xdr:from>
    <xdr:to>
      <xdr:col>21</xdr:col>
      <xdr:colOff>412750</xdr:colOff>
      <xdr:row>77</xdr:row>
      <xdr:rowOff>70358</xdr:rowOff>
    </xdr:to>
    <xdr:sp macro="" textlink="">
      <xdr:nvSpPr>
        <xdr:cNvPr id="442" name="円/楕円 441"/>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55135</xdr:rowOff>
    </xdr:from>
    <xdr:ext cx="762000" cy="259045"/>
    <xdr:sp macro="" textlink="">
      <xdr:nvSpPr>
        <xdr:cNvPr id="443" name="テキスト ボックス 442"/>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44" name="円/楕円 443"/>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45" name="テキスト ボックス 444"/>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46" name="円/楕円 445"/>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47" name="テキスト ボックス 446"/>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北海道音威子府村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30483</xdr:rowOff>
    </xdr:from>
    <xdr:to>
      <xdr:col>4</xdr:col>
      <xdr:colOff>1117600</xdr:colOff>
      <xdr:row>14</xdr:row>
      <xdr:rowOff>111716</xdr:rowOff>
    </xdr:to>
    <xdr:cxnSp macro="">
      <xdr:nvCxnSpPr>
        <xdr:cNvPr id="51" name="直線コネクタ 50"/>
        <xdr:cNvCxnSpPr/>
      </xdr:nvCxnSpPr>
      <xdr:spPr bwMode="auto">
        <a:xfrm>
          <a:off x="5003800" y="2478408"/>
          <a:ext cx="647700" cy="8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8306</xdr:rowOff>
    </xdr:from>
    <xdr:to>
      <xdr:col>4</xdr:col>
      <xdr:colOff>469900</xdr:colOff>
      <xdr:row>14</xdr:row>
      <xdr:rowOff>30483</xdr:rowOff>
    </xdr:to>
    <xdr:cxnSp macro="">
      <xdr:nvCxnSpPr>
        <xdr:cNvPr id="54" name="直線コネクタ 53"/>
        <xdr:cNvCxnSpPr/>
      </xdr:nvCxnSpPr>
      <xdr:spPr bwMode="auto">
        <a:xfrm>
          <a:off x="4305300" y="2456231"/>
          <a:ext cx="698500" cy="2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8306</xdr:rowOff>
    </xdr:from>
    <xdr:to>
      <xdr:col>3</xdr:col>
      <xdr:colOff>904875</xdr:colOff>
      <xdr:row>14</xdr:row>
      <xdr:rowOff>25655</xdr:rowOff>
    </xdr:to>
    <xdr:cxnSp macro="">
      <xdr:nvCxnSpPr>
        <xdr:cNvPr id="57" name="直線コネクタ 56"/>
        <xdr:cNvCxnSpPr/>
      </xdr:nvCxnSpPr>
      <xdr:spPr bwMode="auto">
        <a:xfrm flipV="1">
          <a:off x="3606800" y="2456231"/>
          <a:ext cx="698500" cy="1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25655</xdr:rowOff>
    </xdr:from>
    <xdr:to>
      <xdr:col>3</xdr:col>
      <xdr:colOff>206375</xdr:colOff>
      <xdr:row>14</xdr:row>
      <xdr:rowOff>114670</xdr:rowOff>
    </xdr:to>
    <xdr:cxnSp macro="">
      <xdr:nvCxnSpPr>
        <xdr:cNvPr id="60" name="直線コネクタ 59"/>
        <xdr:cNvCxnSpPr/>
      </xdr:nvCxnSpPr>
      <xdr:spPr bwMode="auto">
        <a:xfrm flipV="1">
          <a:off x="2908300" y="2473580"/>
          <a:ext cx="698500" cy="8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60916</xdr:rowOff>
    </xdr:from>
    <xdr:to>
      <xdr:col>5</xdr:col>
      <xdr:colOff>34925</xdr:colOff>
      <xdr:row>14</xdr:row>
      <xdr:rowOff>162516</xdr:rowOff>
    </xdr:to>
    <xdr:sp macro="" textlink="">
      <xdr:nvSpPr>
        <xdr:cNvPr id="70" name="円/楕円 69"/>
        <xdr:cNvSpPr/>
      </xdr:nvSpPr>
      <xdr:spPr bwMode="auto">
        <a:xfrm>
          <a:off x="5600700" y="250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77443</xdr:rowOff>
    </xdr:from>
    <xdr:ext cx="762000" cy="259045"/>
    <xdr:sp macro="" textlink="">
      <xdr:nvSpPr>
        <xdr:cNvPr id="71" name="人口1人当たり決算額の推移該当値テキスト130"/>
        <xdr:cNvSpPr txBox="1"/>
      </xdr:nvSpPr>
      <xdr:spPr>
        <a:xfrm>
          <a:off x="5740400" y="235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643,527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151133</xdr:rowOff>
    </xdr:from>
    <xdr:to>
      <xdr:col>4</xdr:col>
      <xdr:colOff>520700</xdr:colOff>
      <xdr:row>14</xdr:row>
      <xdr:rowOff>81283</xdr:rowOff>
    </xdr:to>
    <xdr:sp macro="" textlink="">
      <xdr:nvSpPr>
        <xdr:cNvPr id="72" name="円/楕円 71"/>
        <xdr:cNvSpPr/>
      </xdr:nvSpPr>
      <xdr:spPr bwMode="auto">
        <a:xfrm>
          <a:off x="4953000" y="242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91460</xdr:rowOff>
    </xdr:from>
    <xdr:ext cx="736600" cy="259045"/>
    <xdr:sp macro="" textlink="">
      <xdr:nvSpPr>
        <xdr:cNvPr id="73" name="テキスト ボックス 72"/>
        <xdr:cNvSpPr txBox="1"/>
      </xdr:nvSpPr>
      <xdr:spPr>
        <a:xfrm>
          <a:off x="4622800" y="2196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693,276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128956</xdr:rowOff>
    </xdr:from>
    <xdr:to>
      <xdr:col>3</xdr:col>
      <xdr:colOff>955675</xdr:colOff>
      <xdr:row>14</xdr:row>
      <xdr:rowOff>59106</xdr:rowOff>
    </xdr:to>
    <xdr:sp macro="" textlink="">
      <xdr:nvSpPr>
        <xdr:cNvPr id="74" name="円/楕円 73"/>
        <xdr:cNvSpPr/>
      </xdr:nvSpPr>
      <xdr:spPr bwMode="auto">
        <a:xfrm>
          <a:off x="4254500" y="240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69283</xdr:rowOff>
    </xdr:from>
    <xdr:ext cx="762000" cy="259045"/>
    <xdr:sp macro="" textlink="">
      <xdr:nvSpPr>
        <xdr:cNvPr id="75" name="テキスト ボックス 74"/>
        <xdr:cNvSpPr txBox="1"/>
      </xdr:nvSpPr>
      <xdr:spPr>
        <a:xfrm>
          <a:off x="3924300" y="217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706,858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146305</xdr:rowOff>
    </xdr:from>
    <xdr:to>
      <xdr:col>3</xdr:col>
      <xdr:colOff>257175</xdr:colOff>
      <xdr:row>14</xdr:row>
      <xdr:rowOff>76455</xdr:rowOff>
    </xdr:to>
    <xdr:sp macro="" textlink="">
      <xdr:nvSpPr>
        <xdr:cNvPr id="76" name="円/楕円 75"/>
        <xdr:cNvSpPr/>
      </xdr:nvSpPr>
      <xdr:spPr bwMode="auto">
        <a:xfrm>
          <a:off x="3556000" y="242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86632</xdr:rowOff>
    </xdr:from>
    <xdr:ext cx="762000" cy="259045"/>
    <xdr:sp macro="" textlink="">
      <xdr:nvSpPr>
        <xdr:cNvPr id="77" name="テキスト ボックス 76"/>
        <xdr:cNvSpPr txBox="1"/>
      </xdr:nvSpPr>
      <xdr:spPr>
        <a:xfrm>
          <a:off x="3225800" y="21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696,233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63870</xdr:rowOff>
    </xdr:from>
    <xdr:to>
      <xdr:col>2</xdr:col>
      <xdr:colOff>692150</xdr:colOff>
      <xdr:row>14</xdr:row>
      <xdr:rowOff>165470</xdr:rowOff>
    </xdr:to>
    <xdr:sp macro="" textlink="">
      <xdr:nvSpPr>
        <xdr:cNvPr id="78" name="円/楕円 77"/>
        <xdr:cNvSpPr/>
      </xdr:nvSpPr>
      <xdr:spPr bwMode="auto">
        <a:xfrm>
          <a:off x="2857500" y="251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4197</xdr:rowOff>
    </xdr:from>
    <xdr:ext cx="762000" cy="259045"/>
    <xdr:sp macro="" textlink="">
      <xdr:nvSpPr>
        <xdr:cNvPr id="79" name="テキスト ボックス 78"/>
        <xdr:cNvSpPr txBox="1"/>
      </xdr:nvSpPr>
      <xdr:spPr>
        <a:xfrm>
          <a:off x="2527300" y="228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44331</xdr:rowOff>
    </xdr:from>
    <xdr:to>
      <xdr:col>4</xdr:col>
      <xdr:colOff>1117600</xdr:colOff>
      <xdr:row>35</xdr:row>
      <xdr:rowOff>239220</xdr:rowOff>
    </xdr:to>
    <xdr:cxnSp macro="">
      <xdr:nvCxnSpPr>
        <xdr:cNvPr id="112" name="直線コネクタ 111"/>
        <xdr:cNvCxnSpPr/>
      </xdr:nvCxnSpPr>
      <xdr:spPr bwMode="auto">
        <a:xfrm>
          <a:off x="5003800" y="6654681"/>
          <a:ext cx="647700" cy="19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275384</xdr:rowOff>
    </xdr:from>
    <xdr:to>
      <xdr:col>4</xdr:col>
      <xdr:colOff>469900</xdr:colOff>
      <xdr:row>35</xdr:row>
      <xdr:rowOff>44331</xdr:rowOff>
    </xdr:to>
    <xdr:cxnSp macro="">
      <xdr:nvCxnSpPr>
        <xdr:cNvPr id="115" name="直線コネクタ 114"/>
        <xdr:cNvCxnSpPr/>
      </xdr:nvCxnSpPr>
      <xdr:spPr bwMode="auto">
        <a:xfrm>
          <a:off x="4305300" y="6542834"/>
          <a:ext cx="698500" cy="11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165702</xdr:rowOff>
    </xdr:from>
    <xdr:to>
      <xdr:col>3</xdr:col>
      <xdr:colOff>904875</xdr:colOff>
      <xdr:row>34</xdr:row>
      <xdr:rowOff>275384</xdr:rowOff>
    </xdr:to>
    <xdr:cxnSp macro="">
      <xdr:nvCxnSpPr>
        <xdr:cNvPr id="118" name="直線コネクタ 117"/>
        <xdr:cNvCxnSpPr/>
      </xdr:nvCxnSpPr>
      <xdr:spPr bwMode="auto">
        <a:xfrm>
          <a:off x="3606800" y="6433152"/>
          <a:ext cx="698500" cy="10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22697</xdr:rowOff>
    </xdr:from>
    <xdr:to>
      <xdr:col>3</xdr:col>
      <xdr:colOff>206375</xdr:colOff>
      <xdr:row>34</xdr:row>
      <xdr:rowOff>165702</xdr:rowOff>
    </xdr:to>
    <xdr:cxnSp macro="">
      <xdr:nvCxnSpPr>
        <xdr:cNvPr id="121" name="直線コネクタ 120"/>
        <xdr:cNvCxnSpPr/>
      </xdr:nvCxnSpPr>
      <xdr:spPr bwMode="auto">
        <a:xfrm>
          <a:off x="2908300" y="6290147"/>
          <a:ext cx="698500" cy="14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188420</xdr:rowOff>
    </xdr:from>
    <xdr:to>
      <xdr:col>5</xdr:col>
      <xdr:colOff>34925</xdr:colOff>
      <xdr:row>35</xdr:row>
      <xdr:rowOff>290020</xdr:rowOff>
    </xdr:to>
    <xdr:sp macro="" textlink="">
      <xdr:nvSpPr>
        <xdr:cNvPr id="131" name="円/楕円 130"/>
        <xdr:cNvSpPr/>
      </xdr:nvSpPr>
      <xdr:spPr bwMode="auto">
        <a:xfrm>
          <a:off x="5600700" y="679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160497</xdr:rowOff>
    </xdr:from>
    <xdr:ext cx="762000" cy="259045"/>
    <xdr:sp macro="" textlink="">
      <xdr:nvSpPr>
        <xdr:cNvPr id="132" name="人口1人当たり決算額の推移該当値テキスト445"/>
        <xdr:cNvSpPr txBox="1"/>
      </xdr:nvSpPr>
      <xdr:spPr>
        <a:xfrm>
          <a:off x="5740400" y="677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336431</xdr:rowOff>
    </xdr:from>
    <xdr:to>
      <xdr:col>4</xdr:col>
      <xdr:colOff>520700</xdr:colOff>
      <xdr:row>35</xdr:row>
      <xdr:rowOff>95131</xdr:rowOff>
    </xdr:to>
    <xdr:sp macro="" textlink="">
      <xdr:nvSpPr>
        <xdr:cNvPr id="133" name="円/楕円 132"/>
        <xdr:cNvSpPr/>
      </xdr:nvSpPr>
      <xdr:spPr bwMode="auto">
        <a:xfrm>
          <a:off x="4953000" y="660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105308</xdr:rowOff>
    </xdr:from>
    <xdr:ext cx="736600" cy="259045"/>
    <xdr:sp macro="" textlink="">
      <xdr:nvSpPr>
        <xdr:cNvPr id="134" name="テキスト ボックス 133"/>
        <xdr:cNvSpPr txBox="1"/>
      </xdr:nvSpPr>
      <xdr:spPr>
        <a:xfrm>
          <a:off x="4622800" y="637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224584</xdr:rowOff>
    </xdr:from>
    <xdr:to>
      <xdr:col>3</xdr:col>
      <xdr:colOff>955675</xdr:colOff>
      <xdr:row>34</xdr:row>
      <xdr:rowOff>326185</xdr:rowOff>
    </xdr:to>
    <xdr:sp macro="" textlink="">
      <xdr:nvSpPr>
        <xdr:cNvPr id="135" name="円/楕円 134"/>
        <xdr:cNvSpPr/>
      </xdr:nvSpPr>
      <xdr:spPr bwMode="auto">
        <a:xfrm>
          <a:off x="4254500" y="64920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336361</xdr:rowOff>
    </xdr:from>
    <xdr:ext cx="762000" cy="259045"/>
    <xdr:sp macro="" textlink="">
      <xdr:nvSpPr>
        <xdr:cNvPr id="136" name="テキスト ボックス 135"/>
        <xdr:cNvSpPr txBox="1"/>
      </xdr:nvSpPr>
      <xdr:spPr>
        <a:xfrm>
          <a:off x="3924300" y="62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83,027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114902</xdr:rowOff>
    </xdr:from>
    <xdr:to>
      <xdr:col>3</xdr:col>
      <xdr:colOff>257175</xdr:colOff>
      <xdr:row>34</xdr:row>
      <xdr:rowOff>216502</xdr:rowOff>
    </xdr:to>
    <xdr:sp macro="" textlink="">
      <xdr:nvSpPr>
        <xdr:cNvPr id="137" name="円/楕円 136"/>
        <xdr:cNvSpPr/>
      </xdr:nvSpPr>
      <xdr:spPr bwMode="auto">
        <a:xfrm>
          <a:off x="3556000" y="638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226679</xdr:rowOff>
    </xdr:from>
    <xdr:ext cx="762000" cy="259045"/>
    <xdr:sp macro="" textlink="">
      <xdr:nvSpPr>
        <xdr:cNvPr id="138" name="テキスト ボックス 137"/>
        <xdr:cNvSpPr txBox="1"/>
      </xdr:nvSpPr>
      <xdr:spPr>
        <a:xfrm>
          <a:off x="3225800" y="61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314797</xdr:rowOff>
    </xdr:from>
    <xdr:to>
      <xdr:col>2</xdr:col>
      <xdr:colOff>692150</xdr:colOff>
      <xdr:row>34</xdr:row>
      <xdr:rowOff>73497</xdr:rowOff>
    </xdr:to>
    <xdr:sp macro="" textlink="">
      <xdr:nvSpPr>
        <xdr:cNvPr id="139" name="円/楕円 138"/>
        <xdr:cNvSpPr/>
      </xdr:nvSpPr>
      <xdr:spPr bwMode="auto">
        <a:xfrm>
          <a:off x="2857500" y="623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83674</xdr:rowOff>
    </xdr:from>
    <xdr:ext cx="762000" cy="259045"/>
    <xdr:sp macro="" textlink="">
      <xdr:nvSpPr>
        <xdr:cNvPr id="140" name="テキスト ボックス 139"/>
        <xdr:cNvSpPr txBox="1"/>
      </xdr:nvSpPr>
      <xdr:spPr>
        <a:xfrm>
          <a:off x="2527300" y="60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減少し、実質単年度収支がマイナスとなった。これは、２５年度において村立高等学校学生寮の増改築及び公営住宅建設事業等大きな支出があり、その支出に対して財政調整基金を取り崩したためである。今後も、計画的に基金を管理し堅実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全ての会計において、赤字とはなっていないが、今後も健全な財政運営を行っていく。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のピークが過ぎ、実質公債費率分子の数字も減少傾向となっている。ただし、今後は公共施設の老朽化による改修計画もあり、現に２５年度では起債借入が増加しているため、増加傾向に転ずる可能性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より増加しているが、マイナスとなっている。これは、村立高等学校学生寮の増改築事業や公営住宅建設事業等による地方債発行が要因となっている。充当可能基金も減ってきてはいるが、財政は健全である。今後も、適正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2760246</v>
      </c>
      <c r="BO4" s="349"/>
      <c r="BP4" s="349"/>
      <c r="BQ4" s="349"/>
      <c r="BR4" s="349"/>
      <c r="BS4" s="349"/>
      <c r="BT4" s="349"/>
      <c r="BU4" s="350"/>
      <c r="BV4" s="348">
        <v>2209530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2638858</v>
      </c>
      <c r="BO5" s="386"/>
      <c r="BP5" s="386"/>
      <c r="BQ5" s="386"/>
      <c r="BR5" s="386"/>
      <c r="BS5" s="386"/>
      <c r="BT5" s="386"/>
      <c r="BU5" s="387"/>
      <c r="BV5" s="385">
        <v>2132808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121388</v>
      </c>
      <c r="BO6" s="386"/>
      <c r="BP6" s="386"/>
      <c r="BQ6" s="386"/>
      <c r="BR6" s="386"/>
      <c r="BS6" s="386"/>
      <c r="BT6" s="386"/>
      <c r="BU6" s="387"/>
      <c r="BV6" s="385">
        <v>76722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89.3</v>
      </c>
      <c r="CU6" s="423"/>
      <c r="CV6" s="423"/>
      <c r="CW6" s="423"/>
      <c r="CX6" s="423"/>
      <c r="CY6" s="423"/>
      <c r="CZ6" s="423"/>
      <c r="DA6" s="424"/>
      <c r="DB6" s="422">
        <v>90.9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t="s">
        <v>91</v>
      </c>
      <c r="BO7" s="386"/>
      <c r="BP7" s="386"/>
      <c r="BQ7" s="386"/>
      <c r="BR7" s="386"/>
      <c r="BS7" s="386"/>
      <c r="BT7" s="386"/>
      <c r="BU7" s="387"/>
      <c r="BV7" s="385">
        <v>13021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1577876</v>
      </c>
      <c r="CU7" s="386"/>
      <c r="CV7" s="386"/>
      <c r="CW7" s="386"/>
      <c r="CX7" s="386"/>
      <c r="CY7" s="386"/>
      <c r="CZ7" s="386"/>
      <c r="DA7" s="387"/>
      <c r="DB7" s="385">
        <v>1678706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121388</v>
      </c>
      <c r="BO8" s="386"/>
      <c r="BP8" s="386"/>
      <c r="BQ8" s="386"/>
      <c r="BR8" s="386"/>
      <c r="BS8" s="386"/>
      <c r="BT8" s="386"/>
      <c r="BU8" s="387"/>
      <c r="BV8" s="385">
        <v>63701</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995</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57687</v>
      </c>
      <c r="BO9" s="386"/>
      <c r="BP9" s="386"/>
      <c r="BQ9" s="386"/>
      <c r="BR9" s="386"/>
      <c r="BS9" s="386"/>
      <c r="BT9" s="386"/>
      <c r="BU9" s="387"/>
      <c r="BV9" s="385">
        <v>18152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1070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168</v>
      </c>
      <c r="BO10" s="386"/>
      <c r="BP10" s="386"/>
      <c r="BQ10" s="386"/>
      <c r="BR10" s="386"/>
      <c r="BS10" s="386"/>
      <c r="BT10" s="386"/>
      <c r="BU10" s="387"/>
      <c r="BV10" s="385">
        <v>75197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828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108189</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826</v>
      </c>
      <c r="S13" s="467"/>
      <c r="T13" s="467"/>
      <c r="U13" s="467"/>
      <c r="V13" s="468"/>
      <c r="W13" s="401" t="s">
        <v>125</v>
      </c>
      <c r="X13" s="402"/>
      <c r="Y13" s="402"/>
      <c r="Z13" s="402"/>
      <c r="AA13" s="402"/>
      <c r="AB13" s="392"/>
      <c r="AC13" s="436">
        <v>54</v>
      </c>
      <c r="AD13" s="437"/>
      <c r="AE13" s="437"/>
      <c r="AF13" s="437"/>
      <c r="AG13" s="476"/>
      <c r="AH13" s="436">
        <v>61</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-50334</v>
      </c>
      <c r="BO13" s="386"/>
      <c r="BP13" s="386"/>
      <c r="BQ13" s="386"/>
      <c r="BR13" s="386"/>
      <c r="BS13" s="386"/>
      <c r="BT13" s="386"/>
      <c r="BU13" s="387"/>
      <c r="BV13" s="385">
        <v>93349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5.3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797</v>
      </c>
      <c r="S14" s="467"/>
      <c r="T14" s="467"/>
      <c r="U14" s="467"/>
      <c r="V14" s="468"/>
      <c r="W14" s="375"/>
      <c r="X14" s="376"/>
      <c r="Y14" s="376"/>
      <c r="Z14" s="376"/>
      <c r="AA14" s="376"/>
      <c r="AB14" s="365"/>
      <c r="AC14" s="469">
        <v>11</v>
      </c>
      <c r="AD14" s="470"/>
      <c r="AE14" s="470"/>
      <c r="AF14" s="470"/>
      <c r="AG14" s="471"/>
      <c r="AH14" s="469">
        <v>12.8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795</v>
      </c>
      <c r="S15" s="467"/>
      <c r="T15" s="467"/>
      <c r="U15" s="467"/>
      <c r="V15" s="468"/>
      <c r="W15" s="401" t="s">
        <v>132</v>
      </c>
      <c r="X15" s="402"/>
      <c r="Y15" s="402"/>
      <c r="Z15" s="402"/>
      <c r="AA15" s="402"/>
      <c r="AB15" s="392"/>
      <c r="AC15" s="436">
        <v>134</v>
      </c>
      <c r="AD15" s="437"/>
      <c r="AE15" s="437"/>
      <c r="AF15" s="437"/>
      <c r="AG15" s="476"/>
      <c r="AH15" s="436">
        <v>64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137274</v>
      </c>
      <c r="BO15" s="349"/>
      <c r="BP15" s="349"/>
      <c r="BQ15" s="349"/>
      <c r="BR15" s="349"/>
      <c r="BS15" s="349"/>
      <c r="BT15" s="349"/>
      <c r="BU15" s="350"/>
      <c r="BV15" s="348">
        <v>142523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27.2</v>
      </c>
      <c r="AD16" s="470"/>
      <c r="AE16" s="470"/>
      <c r="AF16" s="470"/>
      <c r="AG16" s="471"/>
      <c r="AH16" s="469">
        <v>13.4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1473758</v>
      </c>
      <c r="BO16" s="386"/>
      <c r="BP16" s="386"/>
      <c r="BQ16" s="386"/>
      <c r="BR16" s="386"/>
      <c r="BS16" s="386"/>
      <c r="BT16" s="386"/>
      <c r="BU16" s="387"/>
      <c r="BV16" s="385">
        <v>1564716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304</v>
      </c>
      <c r="AD17" s="437"/>
      <c r="AE17" s="437"/>
      <c r="AF17" s="437"/>
      <c r="AG17" s="476"/>
      <c r="AH17" s="436">
        <v>352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163016</v>
      </c>
      <c r="BO17" s="386"/>
      <c r="BP17" s="386"/>
      <c r="BQ17" s="386"/>
      <c r="BR17" s="386"/>
      <c r="BS17" s="386"/>
      <c r="BT17" s="386"/>
      <c r="BU17" s="387"/>
      <c r="BV17" s="385">
        <v>171859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275.64</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1344441</v>
      </c>
      <c r="BO18" s="386"/>
      <c r="BP18" s="386"/>
      <c r="BQ18" s="386"/>
      <c r="BR18" s="386"/>
      <c r="BS18" s="386"/>
      <c r="BT18" s="386"/>
      <c r="BU18" s="387"/>
      <c r="BV18" s="385">
        <v>1444509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1941179</v>
      </c>
      <c r="BO19" s="386"/>
      <c r="BP19" s="386"/>
      <c r="BQ19" s="386"/>
      <c r="BR19" s="386"/>
      <c r="BS19" s="386"/>
      <c r="BT19" s="386"/>
      <c r="BU19" s="387"/>
      <c r="BV19" s="385">
        <v>1858430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486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1970438</v>
      </c>
      <c r="BO23" s="386"/>
      <c r="BP23" s="386"/>
      <c r="BQ23" s="386"/>
      <c r="BR23" s="386"/>
      <c r="BS23" s="386"/>
      <c r="BT23" s="386"/>
      <c r="BU23" s="387"/>
      <c r="BV23" s="385">
        <v>1737420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5780</v>
      </c>
      <c r="R24" s="437"/>
      <c r="S24" s="437"/>
      <c r="T24" s="437"/>
      <c r="U24" s="437"/>
      <c r="V24" s="476"/>
      <c r="W24" s="531"/>
      <c r="X24" s="519"/>
      <c r="Y24" s="520"/>
      <c r="Z24" s="435" t="s">
        <v>155</v>
      </c>
      <c r="AA24" s="415"/>
      <c r="AB24" s="415"/>
      <c r="AC24" s="415"/>
      <c r="AD24" s="415"/>
      <c r="AE24" s="415"/>
      <c r="AF24" s="415"/>
      <c r="AG24" s="416"/>
      <c r="AH24" s="436">
        <v>36</v>
      </c>
      <c r="AI24" s="437"/>
      <c r="AJ24" s="437"/>
      <c r="AK24" s="437"/>
      <c r="AL24" s="476"/>
      <c r="AM24" s="436">
        <v>116352</v>
      </c>
      <c r="AN24" s="437"/>
      <c r="AO24" s="437"/>
      <c r="AP24" s="437"/>
      <c r="AQ24" s="437"/>
      <c r="AR24" s="476"/>
      <c r="AS24" s="436">
        <v>3232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1732848</v>
      </c>
      <c r="BO24" s="386"/>
      <c r="BP24" s="386"/>
      <c r="BQ24" s="386"/>
      <c r="BR24" s="386"/>
      <c r="BS24" s="386"/>
      <c r="BT24" s="386"/>
      <c r="BU24" s="387"/>
      <c r="BV24" s="385">
        <v>1485617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4930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962</v>
      </c>
      <c r="BO25" s="349"/>
      <c r="BP25" s="349"/>
      <c r="BQ25" s="349"/>
      <c r="BR25" s="349"/>
      <c r="BS25" s="349"/>
      <c r="BT25" s="349"/>
      <c r="BU25" s="350"/>
      <c r="BV25" s="348">
        <v>1224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4680</v>
      </c>
      <c r="R26" s="437"/>
      <c r="S26" s="437"/>
      <c r="T26" s="437"/>
      <c r="U26" s="437"/>
      <c r="V26" s="476"/>
      <c r="W26" s="531"/>
      <c r="X26" s="519"/>
      <c r="Y26" s="520"/>
      <c r="Z26" s="435" t="s">
        <v>161</v>
      </c>
      <c r="AA26" s="539"/>
      <c r="AB26" s="539"/>
      <c r="AC26" s="539"/>
      <c r="AD26" s="539"/>
      <c r="AE26" s="539"/>
      <c r="AF26" s="539"/>
      <c r="AG26" s="540"/>
      <c r="AH26" s="436">
        <v>3</v>
      </c>
      <c r="AI26" s="437"/>
      <c r="AJ26" s="437"/>
      <c r="AK26" s="437"/>
      <c r="AL26" s="476"/>
      <c r="AM26" s="436">
        <v>9717</v>
      </c>
      <c r="AN26" s="437"/>
      <c r="AO26" s="437"/>
      <c r="AP26" s="437"/>
      <c r="AQ26" s="437"/>
      <c r="AR26" s="476"/>
      <c r="AS26" s="436">
        <v>3239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1910</v>
      </c>
      <c r="R27" s="437"/>
      <c r="S27" s="437"/>
      <c r="T27" s="437"/>
      <c r="U27" s="437"/>
      <c r="V27" s="476"/>
      <c r="W27" s="531"/>
      <c r="X27" s="519"/>
      <c r="Y27" s="520"/>
      <c r="Z27" s="435" t="s">
        <v>164</v>
      </c>
      <c r="AA27" s="415"/>
      <c r="AB27" s="415"/>
      <c r="AC27" s="415"/>
      <c r="AD27" s="415"/>
      <c r="AE27" s="415"/>
      <c r="AF27" s="415"/>
      <c r="AG27" s="416"/>
      <c r="AH27" s="436">
        <v>18</v>
      </c>
      <c r="AI27" s="437"/>
      <c r="AJ27" s="437"/>
      <c r="AK27" s="437"/>
      <c r="AL27" s="476"/>
      <c r="AM27" s="436">
        <v>57358</v>
      </c>
      <c r="AN27" s="437"/>
      <c r="AO27" s="437"/>
      <c r="AP27" s="437"/>
      <c r="AQ27" s="437"/>
      <c r="AR27" s="476"/>
      <c r="AS27" s="436">
        <v>3187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1420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530977</v>
      </c>
      <c r="BO28" s="349"/>
      <c r="BP28" s="349"/>
      <c r="BQ28" s="349"/>
      <c r="BR28" s="349"/>
      <c r="BS28" s="349"/>
      <c r="BT28" s="349"/>
      <c r="BU28" s="350"/>
      <c r="BV28" s="348">
        <v>638998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4</v>
      </c>
      <c r="M29" s="437"/>
      <c r="N29" s="437"/>
      <c r="O29" s="437"/>
      <c r="P29" s="476"/>
      <c r="Q29" s="436">
        <v>1230</v>
      </c>
      <c r="R29" s="437"/>
      <c r="S29" s="437"/>
      <c r="T29" s="437"/>
      <c r="U29" s="437"/>
      <c r="V29" s="476"/>
      <c r="W29" s="531"/>
      <c r="X29" s="519"/>
      <c r="Y29" s="520"/>
      <c r="Z29" s="435" t="s">
        <v>171</v>
      </c>
      <c r="AA29" s="415"/>
      <c r="AB29" s="415"/>
      <c r="AC29" s="415"/>
      <c r="AD29" s="415"/>
      <c r="AE29" s="415"/>
      <c r="AF29" s="415"/>
      <c r="AG29" s="416"/>
      <c r="AH29" s="436">
        <v>54</v>
      </c>
      <c r="AI29" s="437"/>
      <c r="AJ29" s="437"/>
      <c r="AK29" s="437"/>
      <c r="AL29" s="476"/>
      <c r="AM29" s="436">
        <v>173710</v>
      </c>
      <c r="AN29" s="437"/>
      <c r="AO29" s="437"/>
      <c r="AP29" s="437"/>
      <c r="AQ29" s="437"/>
      <c r="AR29" s="476"/>
      <c r="AS29" s="436">
        <v>3217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58880</v>
      </c>
      <c r="BO29" s="386"/>
      <c r="BP29" s="386"/>
      <c r="BQ29" s="386"/>
      <c r="BR29" s="386"/>
      <c r="BS29" s="386"/>
      <c r="BT29" s="386"/>
      <c r="BU29" s="387"/>
      <c r="BV29" s="385">
        <v>58862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665293</v>
      </c>
      <c r="BO30" s="553"/>
      <c r="BP30" s="553"/>
      <c r="BQ30" s="553"/>
      <c r="BR30" s="553"/>
      <c r="BS30" s="553"/>
      <c r="BT30" s="553"/>
      <c r="BU30" s="554"/>
      <c r="BV30" s="552">
        <v>703252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上川消防事務組合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上川教育センター事務組合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介護保険特別会計（ｻｰﾋﾞｽ事業勘定）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7" t="s">
        <v>24</v>
      </c>
      <c r="C41" s="1168"/>
      <c r="D41" s="81"/>
      <c r="E41" s="1173" t="s">
        <v>25</v>
      </c>
      <c r="F41" s="1173"/>
      <c r="G41" s="1173"/>
      <c r="H41" s="1174"/>
      <c r="I41" s="82">
        <v>2005</v>
      </c>
      <c r="J41" s="83">
        <v>1882</v>
      </c>
      <c r="K41" s="83">
        <v>1742</v>
      </c>
      <c r="L41" s="83">
        <v>1737</v>
      </c>
      <c r="M41" s="84">
        <v>1970</v>
      </c>
    </row>
    <row r="42" spans="2:13" ht="27.75" customHeight="1" x14ac:dyDescent="0.15">
      <c r="B42" s="1169"/>
      <c r="C42" s="1170"/>
      <c r="D42" s="85"/>
      <c r="E42" s="1175" t="s">
        <v>26</v>
      </c>
      <c r="F42" s="1175"/>
      <c r="G42" s="1175"/>
      <c r="H42" s="1176"/>
      <c r="I42" s="86" t="s">
        <v>474</v>
      </c>
      <c r="J42" s="87" t="s">
        <v>474</v>
      </c>
      <c r="K42" s="87" t="s">
        <v>474</v>
      </c>
      <c r="L42" s="87" t="s">
        <v>474</v>
      </c>
      <c r="M42" s="88" t="s">
        <v>474</v>
      </c>
    </row>
    <row r="43" spans="2:13" ht="27.75" customHeight="1" x14ac:dyDescent="0.15">
      <c r="B43" s="1169"/>
      <c r="C43" s="1170"/>
      <c r="D43" s="85"/>
      <c r="E43" s="1175" t="s">
        <v>27</v>
      </c>
      <c r="F43" s="1175"/>
      <c r="G43" s="1175"/>
      <c r="H43" s="1176"/>
      <c r="I43" s="86">
        <v>378</v>
      </c>
      <c r="J43" s="87">
        <v>368</v>
      </c>
      <c r="K43" s="87">
        <v>349</v>
      </c>
      <c r="L43" s="87">
        <v>323</v>
      </c>
      <c r="M43" s="88">
        <v>303</v>
      </c>
    </row>
    <row r="44" spans="2:13" ht="27.75" customHeight="1" x14ac:dyDescent="0.15">
      <c r="B44" s="1169"/>
      <c r="C44" s="1170"/>
      <c r="D44" s="85"/>
      <c r="E44" s="1175" t="s">
        <v>28</v>
      </c>
      <c r="F44" s="1175"/>
      <c r="G44" s="1175"/>
      <c r="H44" s="1176"/>
      <c r="I44" s="86" t="s">
        <v>474</v>
      </c>
      <c r="J44" s="87" t="s">
        <v>474</v>
      </c>
      <c r="K44" s="87" t="s">
        <v>474</v>
      </c>
      <c r="L44" s="87" t="s">
        <v>474</v>
      </c>
      <c r="M44" s="88">
        <v>14</v>
      </c>
    </row>
    <row r="45" spans="2:13" ht="27.75" customHeight="1" x14ac:dyDescent="0.15">
      <c r="B45" s="1169"/>
      <c r="C45" s="1170"/>
      <c r="D45" s="85"/>
      <c r="E45" s="1175" t="s">
        <v>29</v>
      </c>
      <c r="F45" s="1175"/>
      <c r="G45" s="1175"/>
      <c r="H45" s="1176"/>
      <c r="I45" s="86">
        <v>316</v>
      </c>
      <c r="J45" s="87">
        <v>263</v>
      </c>
      <c r="K45" s="87">
        <v>258</v>
      </c>
      <c r="L45" s="87">
        <v>268</v>
      </c>
      <c r="M45" s="88">
        <v>199</v>
      </c>
    </row>
    <row r="46" spans="2:13" ht="27.75" customHeight="1" x14ac:dyDescent="0.15">
      <c r="B46" s="1169"/>
      <c r="C46" s="1170"/>
      <c r="D46" s="85"/>
      <c r="E46" s="1175" t="s">
        <v>30</v>
      </c>
      <c r="F46" s="1175"/>
      <c r="G46" s="1175"/>
      <c r="H46" s="1176"/>
      <c r="I46" s="86" t="s">
        <v>474</v>
      </c>
      <c r="J46" s="87" t="s">
        <v>474</v>
      </c>
      <c r="K46" s="87" t="s">
        <v>474</v>
      </c>
      <c r="L46" s="87" t="s">
        <v>474</v>
      </c>
      <c r="M46" s="88" t="s">
        <v>474</v>
      </c>
    </row>
    <row r="47" spans="2:13" ht="27.75" customHeight="1" x14ac:dyDescent="0.15">
      <c r="B47" s="1169"/>
      <c r="C47" s="1170"/>
      <c r="D47" s="85"/>
      <c r="E47" s="1175" t="s">
        <v>31</v>
      </c>
      <c r="F47" s="1175"/>
      <c r="G47" s="1175"/>
      <c r="H47" s="1176"/>
      <c r="I47" s="86" t="s">
        <v>474</v>
      </c>
      <c r="J47" s="87" t="s">
        <v>474</v>
      </c>
      <c r="K47" s="87" t="s">
        <v>474</v>
      </c>
      <c r="L47" s="87" t="s">
        <v>474</v>
      </c>
      <c r="M47" s="88" t="s">
        <v>474</v>
      </c>
    </row>
    <row r="48" spans="2:13" ht="27.75" customHeight="1" x14ac:dyDescent="0.15">
      <c r="B48" s="1171"/>
      <c r="C48" s="1172"/>
      <c r="D48" s="85"/>
      <c r="E48" s="1175" t="s">
        <v>32</v>
      </c>
      <c r="F48" s="1175"/>
      <c r="G48" s="1175"/>
      <c r="H48" s="1176"/>
      <c r="I48" s="86" t="s">
        <v>474</v>
      </c>
      <c r="J48" s="87" t="s">
        <v>474</v>
      </c>
      <c r="K48" s="87" t="s">
        <v>474</v>
      </c>
      <c r="L48" s="87" t="s">
        <v>474</v>
      </c>
      <c r="M48" s="88" t="s">
        <v>474</v>
      </c>
    </row>
    <row r="49" spans="2:13" ht="27.75" customHeight="1" x14ac:dyDescent="0.15">
      <c r="B49" s="1177" t="s">
        <v>33</v>
      </c>
      <c r="C49" s="1178"/>
      <c r="D49" s="89"/>
      <c r="E49" s="1175" t="s">
        <v>34</v>
      </c>
      <c r="F49" s="1175"/>
      <c r="G49" s="1175"/>
      <c r="H49" s="1176"/>
      <c r="I49" s="86">
        <v>1166</v>
      </c>
      <c r="J49" s="87">
        <v>1239</v>
      </c>
      <c r="K49" s="87">
        <v>1234</v>
      </c>
      <c r="L49" s="87">
        <v>1481</v>
      </c>
      <c r="M49" s="88">
        <v>1285</v>
      </c>
    </row>
    <row r="50" spans="2:13" ht="27.75" customHeight="1" x14ac:dyDescent="0.15">
      <c r="B50" s="1169"/>
      <c r="C50" s="1170"/>
      <c r="D50" s="85"/>
      <c r="E50" s="1175" t="s">
        <v>35</v>
      </c>
      <c r="F50" s="1175"/>
      <c r="G50" s="1175"/>
      <c r="H50" s="1176"/>
      <c r="I50" s="86">
        <v>29</v>
      </c>
      <c r="J50" s="87">
        <v>22</v>
      </c>
      <c r="K50" s="87">
        <v>28</v>
      </c>
      <c r="L50" s="87">
        <v>110</v>
      </c>
      <c r="M50" s="88">
        <v>214</v>
      </c>
    </row>
    <row r="51" spans="2:13" ht="27.75" customHeight="1" x14ac:dyDescent="0.15">
      <c r="B51" s="1171"/>
      <c r="C51" s="1172"/>
      <c r="D51" s="85"/>
      <c r="E51" s="1175" t="s">
        <v>36</v>
      </c>
      <c r="F51" s="1175"/>
      <c r="G51" s="1175"/>
      <c r="H51" s="1176"/>
      <c r="I51" s="86">
        <v>1737</v>
      </c>
      <c r="J51" s="87">
        <v>1667</v>
      </c>
      <c r="K51" s="87">
        <v>1526</v>
      </c>
      <c r="L51" s="87">
        <v>1464</v>
      </c>
      <c r="M51" s="88">
        <v>1425</v>
      </c>
    </row>
    <row r="52" spans="2:13" ht="27.75" customHeight="1" thickBot="1" x14ac:dyDescent="0.2">
      <c r="B52" s="1179" t="s">
        <v>37</v>
      </c>
      <c r="C52" s="1180"/>
      <c r="D52" s="90"/>
      <c r="E52" s="1181" t="s">
        <v>38</v>
      </c>
      <c r="F52" s="1181"/>
      <c r="G52" s="1181"/>
      <c r="H52" s="1182"/>
      <c r="I52" s="91">
        <v>-232</v>
      </c>
      <c r="J52" s="92">
        <v>-415</v>
      </c>
      <c r="K52" s="92">
        <v>-440</v>
      </c>
      <c r="L52" s="92">
        <v>-727</v>
      </c>
      <c r="M52" s="93">
        <v>-438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452054</v>
      </c>
      <c r="E3" s="116"/>
      <c r="F3" s="117">
        <v>291917</v>
      </c>
      <c r="G3" s="118"/>
      <c r="H3" s="119"/>
    </row>
    <row r="4" spans="1:8" x14ac:dyDescent="0.15">
      <c r="A4" s="120"/>
      <c r="B4" s="121"/>
      <c r="C4" s="122"/>
      <c r="D4" s="123">
        <v>447802</v>
      </c>
      <c r="E4" s="124"/>
      <c r="F4" s="125">
        <v>163714</v>
      </c>
      <c r="G4" s="126"/>
      <c r="H4" s="127"/>
    </row>
    <row r="5" spans="1:8" x14ac:dyDescent="0.15">
      <c r="A5" s="108" t="s">
        <v>508</v>
      </c>
      <c r="B5" s="113"/>
      <c r="C5" s="114"/>
      <c r="D5" s="115">
        <v>348966</v>
      </c>
      <c r="E5" s="116"/>
      <c r="F5" s="117">
        <v>325581</v>
      </c>
      <c r="G5" s="118"/>
      <c r="H5" s="119"/>
    </row>
    <row r="6" spans="1:8" x14ac:dyDescent="0.15">
      <c r="A6" s="120"/>
      <c r="B6" s="121"/>
      <c r="C6" s="122"/>
      <c r="D6" s="123">
        <v>213557</v>
      </c>
      <c r="E6" s="124"/>
      <c r="F6" s="125">
        <v>165116</v>
      </c>
      <c r="G6" s="126"/>
      <c r="H6" s="127"/>
    </row>
    <row r="7" spans="1:8" x14ac:dyDescent="0.15">
      <c r="A7" s="108" t="s">
        <v>509</v>
      </c>
      <c r="B7" s="113"/>
      <c r="C7" s="114"/>
      <c r="D7" s="115">
        <v>282431</v>
      </c>
      <c r="E7" s="116"/>
      <c r="F7" s="117">
        <v>203567</v>
      </c>
      <c r="G7" s="118"/>
      <c r="H7" s="119"/>
    </row>
    <row r="8" spans="1:8" x14ac:dyDescent="0.15">
      <c r="A8" s="120"/>
      <c r="B8" s="121"/>
      <c r="C8" s="122"/>
      <c r="D8" s="123">
        <v>157397</v>
      </c>
      <c r="E8" s="124"/>
      <c r="F8" s="125">
        <v>121137</v>
      </c>
      <c r="G8" s="126"/>
      <c r="H8" s="127"/>
    </row>
    <row r="9" spans="1:8" x14ac:dyDescent="0.15">
      <c r="A9" s="108" t="s">
        <v>510</v>
      </c>
      <c r="B9" s="113"/>
      <c r="C9" s="114"/>
      <c r="D9" s="115">
        <v>418570</v>
      </c>
      <c r="E9" s="116"/>
      <c r="F9" s="117">
        <v>185018</v>
      </c>
      <c r="G9" s="118"/>
      <c r="H9" s="119"/>
    </row>
    <row r="10" spans="1:8" x14ac:dyDescent="0.15">
      <c r="A10" s="120"/>
      <c r="B10" s="121"/>
      <c r="C10" s="122"/>
      <c r="D10" s="123">
        <v>167136</v>
      </c>
      <c r="E10" s="124"/>
      <c r="F10" s="125">
        <v>95064</v>
      </c>
      <c r="G10" s="126"/>
      <c r="H10" s="127"/>
    </row>
    <row r="11" spans="1:8" x14ac:dyDescent="0.15">
      <c r="A11" s="108" t="s">
        <v>511</v>
      </c>
      <c r="B11" s="113"/>
      <c r="C11" s="114"/>
      <c r="D11" s="115">
        <v>1144324</v>
      </c>
      <c r="E11" s="116"/>
      <c r="F11" s="117">
        <v>238802</v>
      </c>
      <c r="G11" s="118"/>
      <c r="H11" s="119"/>
    </row>
    <row r="12" spans="1:8" x14ac:dyDescent="0.15">
      <c r="A12" s="120"/>
      <c r="B12" s="121"/>
      <c r="C12" s="128"/>
      <c r="D12" s="123">
        <v>643946</v>
      </c>
      <c r="E12" s="124"/>
      <c r="F12" s="125">
        <v>128562</v>
      </c>
      <c r="G12" s="126"/>
      <c r="H12" s="127"/>
    </row>
    <row r="13" spans="1:8" x14ac:dyDescent="0.15">
      <c r="A13" s="108"/>
      <c r="B13" s="113"/>
      <c r="C13" s="129"/>
      <c r="D13" s="130">
        <v>529269</v>
      </c>
      <c r="E13" s="131"/>
      <c r="F13" s="132">
        <v>248977</v>
      </c>
      <c r="G13" s="133"/>
      <c r="H13" s="119"/>
    </row>
    <row r="14" spans="1:8" x14ac:dyDescent="0.15">
      <c r="A14" s="120"/>
      <c r="B14" s="121"/>
      <c r="C14" s="122"/>
      <c r="D14" s="123">
        <v>325968</v>
      </c>
      <c r="E14" s="124"/>
      <c r="F14" s="125">
        <v>134719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4.16</v>
      </c>
      <c r="C19" s="134">
        <f>ROUND(VALUE(SUBSTITUTE(実質収支比率等に係る経年分析!G$48,"▲","-")),2)</f>
        <v>3.66</v>
      </c>
      <c r="D19" s="134">
        <f>ROUND(VALUE(SUBSTITUTE(実質収支比率等に係る経年分析!H$48,"▲","-")),2)</f>
        <v>3.28</v>
      </c>
      <c r="E19" s="134">
        <f>ROUND(VALUE(SUBSTITUTE(実質収支比率等に係る経年分析!I$48,"▲","-")),2)</f>
        <v>3.79</v>
      </c>
      <c r="F19" s="134">
        <f>ROUND(VALUE(SUBSTITUTE(実質収支比率等に係る経年分析!J$48,"▲","-")),2)</f>
        <v>7.69</v>
      </c>
    </row>
    <row r="20" spans="1:11" x14ac:dyDescent="0.15">
      <c r="A20" s="134" t="s">
        <v>43</v>
      </c>
      <c r="B20" s="134">
        <f>ROUND(VALUE(SUBSTITUTE(実質収支比率等に係る経年分析!F$47,"▲","-")),2)</f>
        <v>29.41</v>
      </c>
      <c r="C20" s="134">
        <f>ROUND(VALUE(SUBSTITUTE(実質収支比率等に係る経年分析!G$47,"▲","-")),2)</f>
        <v>34.770000000000003</v>
      </c>
      <c r="D20" s="134">
        <f>ROUND(VALUE(SUBSTITUTE(実質収支比率等に係る経年分析!H$47,"▲","-")),2)</f>
        <v>40.61</v>
      </c>
      <c r="E20" s="134">
        <f>ROUND(VALUE(SUBSTITUTE(実質収支比率等に係る経年分析!I$47,"▲","-")),2)</f>
        <v>38.06</v>
      </c>
      <c r="F20" s="134">
        <f>ROUND(VALUE(SUBSTITUTE(実質収支比率等に係る経年分析!J$47,"▲","-")),2)</f>
        <v>33.65</v>
      </c>
    </row>
    <row r="21" spans="1:11" x14ac:dyDescent="0.15">
      <c r="A21" s="134" t="s">
        <v>44</v>
      </c>
      <c r="B21" s="134">
        <f>IF(ISNUMBER(VALUE(SUBSTITUTE(実質収支比率等に係る経年分析!F$49,"▲","-"))),ROUND(VALUE(SUBSTITUTE(実質収支比率等に係る経年分析!F$49,"▲","-")),2),NA())</f>
        <v>0.89</v>
      </c>
      <c r="C21" s="134">
        <f>IF(ISNUMBER(VALUE(SUBSTITUTE(実質収支比率等に係る経年分析!G$49,"▲","-"))),ROUND(VALUE(SUBSTITUTE(実質収支比率等に係る経年分析!G$49,"▲","-")),2),NA())</f>
        <v>5.2</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5.56</v>
      </c>
      <c r="F21" s="134">
        <f>IF(ISNUMBER(VALUE(SUBSTITUTE(実質収支比率等に係る経年分析!J$49,"▲","-"))),ROUND(VALUE(SUBSTITUTE(実質収支比率等に係る経年分析!J$49,"▲","-")),2),NA())</f>
        <v>-3.19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1.1100000000000001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介護保険特別会計（ｻｰﾋﾞｽ事業勘定）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276</v>
      </c>
      <c r="E42" s="136"/>
      <c r="F42" s="136"/>
      <c r="G42" s="136">
        <f>'実質公債費比率（分子）の構造'!L$52</f>
        <v>261</v>
      </c>
      <c r="H42" s="136"/>
      <c r="I42" s="136"/>
      <c r="J42" s="136">
        <f>'実質公債費比率（分子）の構造'!M$52</f>
        <v>245</v>
      </c>
      <c r="K42" s="136"/>
      <c r="L42" s="136"/>
      <c r="M42" s="136">
        <f>'実質公債費比率（分子）の構造'!N$52</f>
        <v>221</v>
      </c>
      <c r="N42" s="136"/>
      <c r="O42" s="136"/>
      <c r="P42" s="136">
        <f>'実質公債費比率（分子）の構造'!O$52</f>
        <v>180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3</v>
      </c>
      <c r="O45" s="136"/>
      <c r="P45" s="136"/>
    </row>
    <row r="46" spans="1:16" x14ac:dyDescent="0.15">
      <c r="A46" s="136" t="s">
        <v>55</v>
      </c>
      <c r="B46" s="136">
        <f>'実質公債費比率（分子）の構造'!K$48</f>
        <v>27</v>
      </c>
      <c r="C46" s="136"/>
      <c r="D46" s="136"/>
      <c r="E46" s="136">
        <f>'実質公債費比率（分子）の構造'!L$48</f>
        <v>25</v>
      </c>
      <c r="F46" s="136"/>
      <c r="G46" s="136"/>
      <c r="H46" s="136">
        <f>'実質公債費比率（分子）の構造'!M$48</f>
        <v>23</v>
      </c>
      <c r="I46" s="136"/>
      <c r="J46" s="136"/>
      <c r="K46" s="136">
        <f>'実質公債費比率（分子）の構造'!N$48</f>
        <v>23</v>
      </c>
      <c r="L46" s="136"/>
      <c r="M46" s="136"/>
      <c r="N46" s="136">
        <f>'実質公債費比率（分子）の構造'!O$48</f>
        <v>24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347</v>
      </c>
      <c r="C49" s="136"/>
      <c r="D49" s="136"/>
      <c r="E49" s="136">
        <f>'実質公債費比率（分子）の構造'!L$45</f>
        <v>317</v>
      </c>
      <c r="F49" s="136"/>
      <c r="G49" s="136"/>
      <c r="H49" s="136">
        <f>'実質公債費比率（分子）の構造'!M$45</f>
        <v>289</v>
      </c>
      <c r="I49" s="136"/>
      <c r="J49" s="136"/>
      <c r="K49" s="136">
        <f>'実質公債費比率（分子）の構造'!N$45</f>
        <v>252</v>
      </c>
      <c r="L49" s="136"/>
      <c r="M49" s="136"/>
      <c r="N49" s="136">
        <f>'実質公債費比率（分子）の構造'!O$45</f>
        <v>189</v>
      </c>
      <c r="O49" s="136"/>
      <c r="P49" s="136"/>
    </row>
    <row r="50" spans="1:16" x14ac:dyDescent="0.15">
      <c r="A50" s="136" t="s">
        <v>59</v>
      </c>
      <c r="B50" s="136" t="e">
        <f>NA()</f>
        <v>#N/A</v>
      </c>
      <c r="C50" s="136">
        <f>IF(ISNUMBER('実質公債費比率（分子）の構造'!K$53),'実質公債費比率（分子）の構造'!K$53,NA())</f>
        <v>98</v>
      </c>
      <c r="D50" s="136" t="e">
        <f>NA()</f>
        <v>#N/A</v>
      </c>
      <c r="E50" s="136" t="e">
        <f>NA()</f>
        <v>#N/A</v>
      </c>
      <c r="F50" s="136">
        <f>IF(ISNUMBER('実質公債費比率（分子）の構造'!L$53),'実質公債費比率（分子）の構造'!L$53,NA())</f>
        <v>81</v>
      </c>
      <c r="G50" s="136" t="e">
        <f>NA()</f>
        <v>#N/A</v>
      </c>
      <c r="H50" s="136" t="e">
        <f>NA()</f>
        <v>#N/A</v>
      </c>
      <c r="I50" s="136">
        <f>IF(ISNUMBER('実質公債費比率（分子）の構造'!M$53),'実質公債費比率（分子）の構造'!M$53,NA())</f>
        <v>67</v>
      </c>
      <c r="J50" s="136" t="e">
        <f>NA()</f>
        <v>#N/A</v>
      </c>
      <c r="K50" s="136" t="e">
        <f>NA()</f>
        <v>#N/A</v>
      </c>
      <c r="L50" s="136">
        <f>IF(ISNUMBER('実質公債費比率（分子）の構造'!N$53),'実質公債費比率（分子）の構造'!N$53,NA())</f>
        <v>54</v>
      </c>
      <c r="M50" s="136" t="e">
        <f>NA()</f>
        <v>#N/A</v>
      </c>
      <c r="N50" s="136" t="e">
        <f>NA()</f>
        <v>#N/A</v>
      </c>
      <c r="O50" s="136">
        <f>IF(ISNUMBER('実質公債費比率（分子）の構造'!O$53),'実質公債費比率（分子）の構造'!O$53,NA())</f>
        <v>36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1737</v>
      </c>
      <c r="E56" s="135"/>
      <c r="F56" s="135"/>
      <c r="G56" s="135">
        <f>'将来負担比率（分子）の構造'!J$51</f>
        <v>1667</v>
      </c>
      <c r="H56" s="135"/>
      <c r="I56" s="135"/>
      <c r="J56" s="135">
        <f>'将来負担比率（分子）の構造'!K$51</f>
        <v>1526</v>
      </c>
      <c r="K56" s="135"/>
      <c r="L56" s="135"/>
      <c r="M56" s="135">
        <f>'将来負担比率（分子）の構造'!L$51</f>
        <v>1464</v>
      </c>
      <c r="N56" s="135"/>
      <c r="O56" s="135"/>
      <c r="P56" s="135">
        <f>'将来負担比率（分子）の構造'!M$51</f>
        <v>1425</v>
      </c>
    </row>
    <row r="57" spans="1:16" x14ac:dyDescent="0.15">
      <c r="A57" s="135" t="s">
        <v>35</v>
      </c>
      <c r="B57" s="135"/>
      <c r="C57" s="135"/>
      <c r="D57" s="135">
        <f>'将来負担比率（分子）の構造'!I$50</f>
        <v>29</v>
      </c>
      <c r="E57" s="135"/>
      <c r="F57" s="135"/>
      <c r="G57" s="135">
        <f>'将来負担比率（分子）の構造'!J$50</f>
        <v>22</v>
      </c>
      <c r="H57" s="135"/>
      <c r="I57" s="135"/>
      <c r="J57" s="135">
        <f>'将来負担比率（分子）の構造'!K$50</f>
        <v>28</v>
      </c>
      <c r="K57" s="135"/>
      <c r="L57" s="135"/>
      <c r="M57" s="135">
        <f>'将来負担比率（分子）の構造'!L$50</f>
        <v>110</v>
      </c>
      <c r="N57" s="135"/>
      <c r="O57" s="135"/>
      <c r="P57" s="135">
        <f>'将来負担比率（分子）の構造'!M$50</f>
        <v>214</v>
      </c>
    </row>
    <row r="58" spans="1:16" x14ac:dyDescent="0.15">
      <c r="A58" s="135" t="s">
        <v>34</v>
      </c>
      <c r="B58" s="135"/>
      <c r="C58" s="135"/>
      <c r="D58" s="135">
        <f>'将来負担比率（分子）の構造'!I$49</f>
        <v>1166</v>
      </c>
      <c r="E58" s="135"/>
      <c r="F58" s="135"/>
      <c r="G58" s="135">
        <f>'将来負担比率（分子）の構造'!J$49</f>
        <v>1239</v>
      </c>
      <c r="H58" s="135"/>
      <c r="I58" s="135"/>
      <c r="J58" s="135">
        <f>'将来負担比率（分子）の構造'!K$49</f>
        <v>1234</v>
      </c>
      <c r="K58" s="135"/>
      <c r="L58" s="135"/>
      <c r="M58" s="135">
        <f>'将来負担比率（分子）の構造'!L$49</f>
        <v>1481</v>
      </c>
      <c r="N58" s="135"/>
      <c r="O58" s="135"/>
      <c r="P58" s="135">
        <f>'将来負担比率（分子）の構造'!M$49</f>
        <v>1285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316</v>
      </c>
      <c r="C62" s="135"/>
      <c r="D62" s="135"/>
      <c r="E62" s="135">
        <f>'将来負担比率（分子）の構造'!J$45</f>
        <v>263</v>
      </c>
      <c r="F62" s="135"/>
      <c r="G62" s="135"/>
      <c r="H62" s="135">
        <f>'将来負担比率（分子）の構造'!K$45</f>
        <v>258</v>
      </c>
      <c r="I62" s="135"/>
      <c r="J62" s="135"/>
      <c r="K62" s="135">
        <f>'将来負担比率（分子）の構造'!L$45</f>
        <v>268</v>
      </c>
      <c r="L62" s="135"/>
      <c r="M62" s="135"/>
      <c r="N62" s="135">
        <f>'将来負担比率（分子）の構造'!M$45</f>
        <v>199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14</v>
      </c>
      <c r="O63" s="135"/>
      <c r="P63" s="135"/>
    </row>
    <row r="64" spans="1:16" x14ac:dyDescent="0.15">
      <c r="A64" s="135" t="s">
        <v>27</v>
      </c>
      <c r="B64" s="135">
        <f>'将来負担比率（分子）の構造'!I$43</f>
        <v>378</v>
      </c>
      <c r="C64" s="135"/>
      <c r="D64" s="135"/>
      <c r="E64" s="135">
        <f>'将来負担比率（分子）の構造'!J$43</f>
        <v>368</v>
      </c>
      <c r="F64" s="135"/>
      <c r="G64" s="135"/>
      <c r="H64" s="135">
        <f>'将来負担比率（分子）の構造'!K$43</f>
        <v>349</v>
      </c>
      <c r="I64" s="135"/>
      <c r="J64" s="135"/>
      <c r="K64" s="135">
        <f>'将来負担比率（分子）の構造'!L$43</f>
        <v>323</v>
      </c>
      <c r="L64" s="135"/>
      <c r="M64" s="135"/>
      <c r="N64" s="135">
        <f>'将来負担比率（分子）の構造'!M$43</f>
        <v>303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2005</v>
      </c>
      <c r="C66" s="135"/>
      <c r="D66" s="135"/>
      <c r="E66" s="135">
        <f>'将来負担比率（分子）の構造'!J$41</f>
        <v>1882</v>
      </c>
      <c r="F66" s="135"/>
      <c r="G66" s="135"/>
      <c r="H66" s="135">
        <f>'将来負担比率（分子）の構造'!K$41</f>
        <v>1742</v>
      </c>
      <c r="I66" s="135"/>
      <c r="J66" s="135"/>
      <c r="K66" s="135">
        <f>'将来負担比率（分子）の構造'!L$41</f>
        <v>1737</v>
      </c>
      <c r="L66" s="135"/>
      <c r="M66" s="135"/>
      <c r="N66" s="135">
        <f>'将来負担比率（分子）の構造'!M$41</f>
        <v>1970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93134</v>
      </c>
      <c r="S5" s="581"/>
      <c r="T5" s="581"/>
      <c r="U5" s="581"/>
      <c r="V5" s="581"/>
      <c r="W5" s="581"/>
      <c r="X5" s="581"/>
      <c r="Y5" s="582"/>
      <c r="Z5" s="583">
        <v>3.4</v>
      </c>
      <c r="AA5" s="583"/>
      <c r="AB5" s="583"/>
      <c r="AC5" s="583"/>
      <c r="AD5" s="584">
        <v>93134</v>
      </c>
      <c r="AE5" s="584"/>
      <c r="AF5" s="584"/>
      <c r="AG5" s="584"/>
      <c r="AH5" s="584"/>
      <c r="AI5" s="584"/>
      <c r="AJ5" s="584"/>
      <c r="AK5" s="584"/>
      <c r="AL5" s="585">
        <v>6.2</v>
      </c>
      <c r="AM5" s="586"/>
      <c r="AN5" s="586"/>
      <c r="AO5" s="587"/>
      <c r="AP5" s="577" t="s">
        <v>209</v>
      </c>
      <c r="AQ5" s="578"/>
      <c r="AR5" s="578"/>
      <c r="AS5" s="578"/>
      <c r="AT5" s="578"/>
      <c r="AU5" s="578"/>
      <c r="AV5" s="578"/>
      <c r="AW5" s="578"/>
      <c r="AX5" s="578"/>
      <c r="AY5" s="578"/>
      <c r="AZ5" s="578"/>
      <c r="BA5" s="578"/>
      <c r="BB5" s="578"/>
      <c r="BC5" s="578"/>
      <c r="BD5" s="578"/>
      <c r="BE5" s="578"/>
      <c r="BF5" s="579"/>
      <c r="BG5" s="591">
        <v>93134</v>
      </c>
      <c r="BH5" s="592"/>
      <c r="BI5" s="592"/>
      <c r="BJ5" s="592"/>
      <c r="BK5" s="592"/>
      <c r="BL5" s="592"/>
      <c r="BM5" s="592"/>
      <c r="BN5" s="593"/>
      <c r="BO5" s="594">
        <v>100</v>
      </c>
      <c r="BP5" s="594"/>
      <c r="BQ5" s="594"/>
      <c r="BR5" s="594"/>
      <c r="BS5" s="595">
        <v>6990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51903</v>
      </c>
      <c r="S6" s="592"/>
      <c r="T6" s="592"/>
      <c r="U6" s="592"/>
      <c r="V6" s="592"/>
      <c r="W6" s="592"/>
      <c r="X6" s="592"/>
      <c r="Y6" s="593"/>
      <c r="Z6" s="594">
        <v>1.9</v>
      </c>
      <c r="AA6" s="594"/>
      <c r="AB6" s="594"/>
      <c r="AC6" s="594"/>
      <c r="AD6" s="595">
        <v>51903</v>
      </c>
      <c r="AE6" s="595"/>
      <c r="AF6" s="595"/>
      <c r="AG6" s="595"/>
      <c r="AH6" s="595"/>
      <c r="AI6" s="595"/>
      <c r="AJ6" s="595"/>
      <c r="AK6" s="595"/>
      <c r="AL6" s="596">
        <v>3.4</v>
      </c>
      <c r="AM6" s="597"/>
      <c r="AN6" s="597"/>
      <c r="AO6" s="598"/>
      <c r="AP6" s="588" t="s">
        <v>214</v>
      </c>
      <c r="AQ6" s="589"/>
      <c r="AR6" s="589"/>
      <c r="AS6" s="589"/>
      <c r="AT6" s="589"/>
      <c r="AU6" s="589"/>
      <c r="AV6" s="589"/>
      <c r="AW6" s="589"/>
      <c r="AX6" s="589"/>
      <c r="AY6" s="589"/>
      <c r="AZ6" s="589"/>
      <c r="BA6" s="589"/>
      <c r="BB6" s="589"/>
      <c r="BC6" s="589"/>
      <c r="BD6" s="589"/>
      <c r="BE6" s="589"/>
      <c r="BF6" s="590"/>
      <c r="BG6" s="591">
        <v>93134</v>
      </c>
      <c r="BH6" s="592"/>
      <c r="BI6" s="592"/>
      <c r="BJ6" s="592"/>
      <c r="BK6" s="592"/>
      <c r="BL6" s="592"/>
      <c r="BM6" s="592"/>
      <c r="BN6" s="593"/>
      <c r="BO6" s="594">
        <v>100</v>
      </c>
      <c r="BP6" s="594"/>
      <c r="BQ6" s="594"/>
      <c r="BR6" s="594"/>
      <c r="BS6" s="595">
        <v>6990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29755</v>
      </c>
      <c r="CS6" s="592"/>
      <c r="CT6" s="592"/>
      <c r="CU6" s="592"/>
      <c r="CV6" s="592"/>
      <c r="CW6" s="592"/>
      <c r="CX6" s="592"/>
      <c r="CY6" s="593"/>
      <c r="CZ6" s="594">
        <v>1.1000000000000001</v>
      </c>
      <c r="DA6" s="594"/>
      <c r="DB6" s="594"/>
      <c r="DC6" s="594"/>
      <c r="DD6" s="600" t="s">
        <v>216</v>
      </c>
      <c r="DE6" s="592"/>
      <c r="DF6" s="592"/>
      <c r="DG6" s="592"/>
      <c r="DH6" s="592"/>
      <c r="DI6" s="592"/>
      <c r="DJ6" s="592"/>
      <c r="DK6" s="592"/>
      <c r="DL6" s="592"/>
      <c r="DM6" s="592"/>
      <c r="DN6" s="592"/>
      <c r="DO6" s="592"/>
      <c r="DP6" s="593"/>
      <c r="DQ6" s="600">
        <v>29755</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269</v>
      </c>
      <c r="S7" s="592"/>
      <c r="T7" s="592"/>
      <c r="U7" s="592"/>
      <c r="V7" s="592"/>
      <c r="W7" s="592"/>
      <c r="X7" s="592"/>
      <c r="Y7" s="593"/>
      <c r="Z7" s="594">
        <v>0</v>
      </c>
      <c r="AA7" s="594"/>
      <c r="AB7" s="594"/>
      <c r="AC7" s="594"/>
      <c r="AD7" s="595">
        <v>269</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50144</v>
      </c>
      <c r="BH7" s="592"/>
      <c r="BI7" s="592"/>
      <c r="BJ7" s="592"/>
      <c r="BK7" s="592"/>
      <c r="BL7" s="592"/>
      <c r="BM7" s="592"/>
      <c r="BN7" s="593"/>
      <c r="BO7" s="594">
        <v>53.8</v>
      </c>
      <c r="BP7" s="594"/>
      <c r="BQ7" s="594"/>
      <c r="BR7" s="594"/>
      <c r="BS7" s="595">
        <v>6990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442710</v>
      </c>
      <c r="CS7" s="592"/>
      <c r="CT7" s="592"/>
      <c r="CU7" s="592"/>
      <c r="CV7" s="592"/>
      <c r="CW7" s="592"/>
      <c r="CX7" s="592"/>
      <c r="CY7" s="593"/>
      <c r="CZ7" s="594">
        <v>16.8</v>
      </c>
      <c r="DA7" s="594"/>
      <c r="DB7" s="594"/>
      <c r="DC7" s="594"/>
      <c r="DD7" s="600">
        <v>107373</v>
      </c>
      <c r="DE7" s="592"/>
      <c r="DF7" s="592"/>
      <c r="DG7" s="592"/>
      <c r="DH7" s="592"/>
      <c r="DI7" s="592"/>
      <c r="DJ7" s="592"/>
      <c r="DK7" s="592"/>
      <c r="DL7" s="592"/>
      <c r="DM7" s="592"/>
      <c r="DN7" s="592"/>
      <c r="DO7" s="592"/>
      <c r="DP7" s="593"/>
      <c r="DQ7" s="600">
        <v>294239</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242</v>
      </c>
      <c r="S8" s="592"/>
      <c r="T8" s="592"/>
      <c r="U8" s="592"/>
      <c r="V8" s="592"/>
      <c r="W8" s="592"/>
      <c r="X8" s="592"/>
      <c r="Y8" s="593"/>
      <c r="Z8" s="594">
        <v>0</v>
      </c>
      <c r="AA8" s="594"/>
      <c r="AB8" s="594"/>
      <c r="AC8" s="594"/>
      <c r="AD8" s="595">
        <v>242</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1149</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188307</v>
      </c>
      <c r="CS8" s="592"/>
      <c r="CT8" s="592"/>
      <c r="CU8" s="592"/>
      <c r="CV8" s="592"/>
      <c r="CW8" s="592"/>
      <c r="CX8" s="592"/>
      <c r="CY8" s="593"/>
      <c r="CZ8" s="594">
        <v>7.1</v>
      </c>
      <c r="DA8" s="594"/>
      <c r="DB8" s="594"/>
      <c r="DC8" s="594"/>
      <c r="DD8" s="600">
        <v>4380</v>
      </c>
      <c r="DE8" s="592"/>
      <c r="DF8" s="592"/>
      <c r="DG8" s="592"/>
      <c r="DH8" s="592"/>
      <c r="DI8" s="592"/>
      <c r="DJ8" s="592"/>
      <c r="DK8" s="592"/>
      <c r="DL8" s="592"/>
      <c r="DM8" s="592"/>
      <c r="DN8" s="592"/>
      <c r="DO8" s="592"/>
      <c r="DP8" s="593"/>
      <c r="DQ8" s="600">
        <v>140942</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334</v>
      </c>
      <c r="S9" s="592"/>
      <c r="T9" s="592"/>
      <c r="U9" s="592"/>
      <c r="V9" s="592"/>
      <c r="W9" s="592"/>
      <c r="X9" s="592"/>
      <c r="Y9" s="593"/>
      <c r="Z9" s="594">
        <v>0</v>
      </c>
      <c r="AA9" s="594"/>
      <c r="AB9" s="594"/>
      <c r="AC9" s="594"/>
      <c r="AD9" s="595">
        <v>334</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42005</v>
      </c>
      <c r="BH9" s="592"/>
      <c r="BI9" s="592"/>
      <c r="BJ9" s="592"/>
      <c r="BK9" s="592"/>
      <c r="BL9" s="592"/>
      <c r="BM9" s="592"/>
      <c r="BN9" s="593"/>
      <c r="BO9" s="594">
        <v>45.1</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254182</v>
      </c>
      <c r="CS9" s="592"/>
      <c r="CT9" s="592"/>
      <c r="CU9" s="592"/>
      <c r="CV9" s="592"/>
      <c r="CW9" s="592"/>
      <c r="CX9" s="592"/>
      <c r="CY9" s="593"/>
      <c r="CZ9" s="594">
        <v>9.6</v>
      </c>
      <c r="DA9" s="594"/>
      <c r="DB9" s="594"/>
      <c r="DC9" s="594"/>
      <c r="DD9" s="600">
        <v>17705</v>
      </c>
      <c r="DE9" s="592"/>
      <c r="DF9" s="592"/>
      <c r="DG9" s="592"/>
      <c r="DH9" s="592"/>
      <c r="DI9" s="592"/>
      <c r="DJ9" s="592"/>
      <c r="DK9" s="592"/>
      <c r="DL9" s="592"/>
      <c r="DM9" s="592"/>
      <c r="DN9" s="592"/>
      <c r="DO9" s="592"/>
      <c r="DP9" s="593"/>
      <c r="DQ9" s="600">
        <v>251592</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9507</v>
      </c>
      <c r="S10" s="592"/>
      <c r="T10" s="592"/>
      <c r="U10" s="592"/>
      <c r="V10" s="592"/>
      <c r="W10" s="592"/>
      <c r="X10" s="592"/>
      <c r="Y10" s="593"/>
      <c r="Z10" s="594">
        <v>0.3</v>
      </c>
      <c r="AA10" s="594"/>
      <c r="AB10" s="594"/>
      <c r="AC10" s="594"/>
      <c r="AD10" s="595">
        <v>9507</v>
      </c>
      <c r="AE10" s="595"/>
      <c r="AF10" s="595"/>
      <c r="AG10" s="595"/>
      <c r="AH10" s="595"/>
      <c r="AI10" s="595"/>
      <c r="AJ10" s="595"/>
      <c r="AK10" s="595"/>
      <c r="AL10" s="596">
        <v>0.6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4952</v>
      </c>
      <c r="BH10" s="592"/>
      <c r="BI10" s="592"/>
      <c r="BJ10" s="592"/>
      <c r="BK10" s="592"/>
      <c r="BL10" s="592"/>
      <c r="BM10" s="592"/>
      <c r="BN10" s="593"/>
      <c r="BO10" s="594">
        <v>5.3</v>
      </c>
      <c r="BP10" s="594"/>
      <c r="BQ10" s="594"/>
      <c r="BR10" s="594"/>
      <c r="BS10" s="600">
        <v>4952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247</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v>247</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2038</v>
      </c>
      <c r="BH11" s="592"/>
      <c r="BI11" s="592"/>
      <c r="BJ11" s="592"/>
      <c r="BK11" s="592"/>
      <c r="BL11" s="592"/>
      <c r="BM11" s="592"/>
      <c r="BN11" s="593"/>
      <c r="BO11" s="594">
        <v>2.2000000000000002</v>
      </c>
      <c r="BP11" s="594"/>
      <c r="BQ11" s="594"/>
      <c r="BR11" s="594"/>
      <c r="BS11" s="600">
        <v>2038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74331</v>
      </c>
      <c r="CS11" s="592"/>
      <c r="CT11" s="592"/>
      <c r="CU11" s="592"/>
      <c r="CV11" s="592"/>
      <c r="CW11" s="592"/>
      <c r="CX11" s="592"/>
      <c r="CY11" s="593"/>
      <c r="CZ11" s="594">
        <v>2.8</v>
      </c>
      <c r="DA11" s="594"/>
      <c r="DB11" s="594"/>
      <c r="DC11" s="594"/>
      <c r="DD11" s="600">
        <v>36302</v>
      </c>
      <c r="DE11" s="592"/>
      <c r="DF11" s="592"/>
      <c r="DG11" s="592"/>
      <c r="DH11" s="592"/>
      <c r="DI11" s="592"/>
      <c r="DJ11" s="592"/>
      <c r="DK11" s="592"/>
      <c r="DL11" s="592"/>
      <c r="DM11" s="592"/>
      <c r="DN11" s="592"/>
      <c r="DO11" s="592"/>
      <c r="DP11" s="593"/>
      <c r="DQ11" s="600">
        <v>59507</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31525</v>
      </c>
      <c r="BH12" s="592"/>
      <c r="BI12" s="592"/>
      <c r="BJ12" s="592"/>
      <c r="BK12" s="592"/>
      <c r="BL12" s="592"/>
      <c r="BM12" s="592"/>
      <c r="BN12" s="593"/>
      <c r="BO12" s="594">
        <v>33.799999999999997</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188141</v>
      </c>
      <c r="CS12" s="592"/>
      <c r="CT12" s="592"/>
      <c r="CU12" s="592"/>
      <c r="CV12" s="592"/>
      <c r="CW12" s="592"/>
      <c r="CX12" s="592"/>
      <c r="CY12" s="593"/>
      <c r="CZ12" s="594">
        <v>7.1</v>
      </c>
      <c r="DA12" s="594"/>
      <c r="DB12" s="594"/>
      <c r="DC12" s="594"/>
      <c r="DD12" s="600">
        <v>104392</v>
      </c>
      <c r="DE12" s="592"/>
      <c r="DF12" s="592"/>
      <c r="DG12" s="592"/>
      <c r="DH12" s="592"/>
      <c r="DI12" s="592"/>
      <c r="DJ12" s="592"/>
      <c r="DK12" s="592"/>
      <c r="DL12" s="592"/>
      <c r="DM12" s="592"/>
      <c r="DN12" s="592"/>
      <c r="DO12" s="592"/>
      <c r="DP12" s="593"/>
      <c r="DQ12" s="600">
        <v>140786</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13427</v>
      </c>
      <c r="S13" s="592"/>
      <c r="T13" s="592"/>
      <c r="U13" s="592"/>
      <c r="V13" s="592"/>
      <c r="W13" s="592"/>
      <c r="X13" s="592"/>
      <c r="Y13" s="593"/>
      <c r="Z13" s="594">
        <v>0.5</v>
      </c>
      <c r="AA13" s="594"/>
      <c r="AB13" s="594"/>
      <c r="AC13" s="594"/>
      <c r="AD13" s="595">
        <v>13427</v>
      </c>
      <c r="AE13" s="595"/>
      <c r="AF13" s="595"/>
      <c r="AG13" s="595"/>
      <c r="AH13" s="595"/>
      <c r="AI13" s="595"/>
      <c r="AJ13" s="595"/>
      <c r="AK13" s="595"/>
      <c r="AL13" s="596">
        <v>0.9</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31519</v>
      </c>
      <c r="BH13" s="592"/>
      <c r="BI13" s="592"/>
      <c r="BJ13" s="592"/>
      <c r="BK13" s="592"/>
      <c r="BL13" s="592"/>
      <c r="BM13" s="592"/>
      <c r="BN13" s="593"/>
      <c r="BO13" s="594">
        <v>33.799999999999997</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324474</v>
      </c>
      <c r="CS13" s="592"/>
      <c r="CT13" s="592"/>
      <c r="CU13" s="592"/>
      <c r="CV13" s="592"/>
      <c r="CW13" s="592"/>
      <c r="CX13" s="592"/>
      <c r="CY13" s="593"/>
      <c r="CZ13" s="594">
        <v>12.3</v>
      </c>
      <c r="DA13" s="594"/>
      <c r="DB13" s="594"/>
      <c r="DC13" s="594"/>
      <c r="DD13" s="600">
        <v>259500</v>
      </c>
      <c r="DE13" s="592"/>
      <c r="DF13" s="592"/>
      <c r="DG13" s="592"/>
      <c r="DH13" s="592"/>
      <c r="DI13" s="592"/>
      <c r="DJ13" s="592"/>
      <c r="DK13" s="592"/>
      <c r="DL13" s="592"/>
      <c r="DM13" s="592"/>
      <c r="DN13" s="592"/>
      <c r="DO13" s="592"/>
      <c r="DP13" s="593"/>
      <c r="DQ13" s="600">
        <v>104910</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1264</v>
      </c>
      <c r="BH14" s="592"/>
      <c r="BI14" s="592"/>
      <c r="BJ14" s="592"/>
      <c r="BK14" s="592"/>
      <c r="BL14" s="592"/>
      <c r="BM14" s="592"/>
      <c r="BN14" s="593"/>
      <c r="BO14" s="594">
        <v>1.4</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115746</v>
      </c>
      <c r="CS14" s="592"/>
      <c r="CT14" s="592"/>
      <c r="CU14" s="592"/>
      <c r="CV14" s="592"/>
      <c r="CW14" s="592"/>
      <c r="CX14" s="592"/>
      <c r="CY14" s="593"/>
      <c r="CZ14" s="594">
        <v>4.4000000000000004</v>
      </c>
      <c r="DA14" s="594"/>
      <c r="DB14" s="594"/>
      <c r="DC14" s="594"/>
      <c r="DD14" s="600">
        <v>1911</v>
      </c>
      <c r="DE14" s="592"/>
      <c r="DF14" s="592"/>
      <c r="DG14" s="592"/>
      <c r="DH14" s="592"/>
      <c r="DI14" s="592"/>
      <c r="DJ14" s="592"/>
      <c r="DK14" s="592"/>
      <c r="DL14" s="592"/>
      <c r="DM14" s="592"/>
      <c r="DN14" s="592"/>
      <c r="DO14" s="592"/>
      <c r="DP14" s="593"/>
      <c r="DQ14" s="600">
        <v>115746</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t="s">
        <v>113</v>
      </c>
      <c r="S15" s="592"/>
      <c r="T15" s="592"/>
      <c r="U15" s="592"/>
      <c r="V15" s="592"/>
      <c r="W15" s="592"/>
      <c r="X15" s="592"/>
      <c r="Y15" s="593"/>
      <c r="Z15" s="594" t="s">
        <v>113</v>
      </c>
      <c r="AA15" s="594"/>
      <c r="AB15" s="594"/>
      <c r="AC15" s="594"/>
      <c r="AD15" s="595" t="s">
        <v>113</v>
      </c>
      <c r="AE15" s="595"/>
      <c r="AF15" s="595"/>
      <c r="AG15" s="595"/>
      <c r="AH15" s="595"/>
      <c r="AI15" s="595"/>
      <c r="AJ15" s="595"/>
      <c r="AK15" s="595"/>
      <c r="AL15" s="596" t="s">
        <v>113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10201</v>
      </c>
      <c r="BH15" s="592"/>
      <c r="BI15" s="592"/>
      <c r="BJ15" s="592"/>
      <c r="BK15" s="592"/>
      <c r="BL15" s="592"/>
      <c r="BM15" s="592"/>
      <c r="BN15" s="593"/>
      <c r="BO15" s="594">
        <v>11</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831503</v>
      </c>
      <c r="CS15" s="592"/>
      <c r="CT15" s="592"/>
      <c r="CU15" s="592"/>
      <c r="CV15" s="592"/>
      <c r="CW15" s="592"/>
      <c r="CX15" s="592"/>
      <c r="CY15" s="593"/>
      <c r="CZ15" s="594">
        <v>31.5</v>
      </c>
      <c r="DA15" s="594"/>
      <c r="DB15" s="594"/>
      <c r="DC15" s="594"/>
      <c r="DD15" s="600">
        <v>415937</v>
      </c>
      <c r="DE15" s="592"/>
      <c r="DF15" s="592"/>
      <c r="DG15" s="592"/>
      <c r="DH15" s="592"/>
      <c r="DI15" s="592"/>
      <c r="DJ15" s="592"/>
      <c r="DK15" s="592"/>
      <c r="DL15" s="592"/>
      <c r="DM15" s="592"/>
      <c r="DN15" s="592"/>
      <c r="DO15" s="592"/>
      <c r="DP15" s="593"/>
      <c r="DQ15" s="600">
        <v>499988</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1503176</v>
      </c>
      <c r="S16" s="592"/>
      <c r="T16" s="592"/>
      <c r="U16" s="592"/>
      <c r="V16" s="592"/>
      <c r="W16" s="592"/>
      <c r="X16" s="592"/>
      <c r="Y16" s="593"/>
      <c r="Z16" s="594">
        <v>54.5</v>
      </c>
      <c r="AA16" s="594"/>
      <c r="AB16" s="594"/>
      <c r="AC16" s="594"/>
      <c r="AD16" s="595">
        <v>1336484</v>
      </c>
      <c r="AE16" s="595"/>
      <c r="AF16" s="595"/>
      <c r="AG16" s="595"/>
      <c r="AH16" s="595"/>
      <c r="AI16" s="595"/>
      <c r="AJ16" s="595"/>
      <c r="AK16" s="595"/>
      <c r="AL16" s="596">
        <v>88.8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1336484</v>
      </c>
      <c r="S17" s="592"/>
      <c r="T17" s="592"/>
      <c r="U17" s="592"/>
      <c r="V17" s="592"/>
      <c r="W17" s="592"/>
      <c r="X17" s="592"/>
      <c r="Y17" s="593"/>
      <c r="Z17" s="594">
        <v>48.4</v>
      </c>
      <c r="AA17" s="594"/>
      <c r="AB17" s="594"/>
      <c r="AC17" s="594"/>
      <c r="AD17" s="595">
        <v>1336484</v>
      </c>
      <c r="AE17" s="595"/>
      <c r="AF17" s="595"/>
      <c r="AG17" s="595"/>
      <c r="AH17" s="595"/>
      <c r="AI17" s="595"/>
      <c r="AJ17" s="595"/>
      <c r="AK17" s="595"/>
      <c r="AL17" s="596">
        <v>88.8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189462</v>
      </c>
      <c r="CS17" s="592"/>
      <c r="CT17" s="592"/>
      <c r="CU17" s="592"/>
      <c r="CV17" s="592"/>
      <c r="CW17" s="592"/>
      <c r="CX17" s="592"/>
      <c r="CY17" s="593"/>
      <c r="CZ17" s="594">
        <v>7.2</v>
      </c>
      <c r="DA17" s="594"/>
      <c r="DB17" s="594"/>
      <c r="DC17" s="594"/>
      <c r="DD17" s="600" t="s">
        <v>113</v>
      </c>
      <c r="DE17" s="592"/>
      <c r="DF17" s="592"/>
      <c r="DG17" s="592"/>
      <c r="DH17" s="592"/>
      <c r="DI17" s="592"/>
      <c r="DJ17" s="592"/>
      <c r="DK17" s="592"/>
      <c r="DL17" s="592"/>
      <c r="DM17" s="592"/>
      <c r="DN17" s="592"/>
      <c r="DO17" s="592"/>
      <c r="DP17" s="593"/>
      <c r="DQ17" s="600">
        <v>182079</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166657</v>
      </c>
      <c r="S18" s="592"/>
      <c r="T18" s="592"/>
      <c r="U18" s="592"/>
      <c r="V18" s="592"/>
      <c r="W18" s="592"/>
      <c r="X18" s="592"/>
      <c r="Y18" s="593"/>
      <c r="Z18" s="594">
        <v>6</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35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1671992</v>
      </c>
      <c r="S20" s="592"/>
      <c r="T20" s="592"/>
      <c r="U20" s="592"/>
      <c r="V20" s="592"/>
      <c r="W20" s="592"/>
      <c r="X20" s="592"/>
      <c r="Y20" s="593"/>
      <c r="Z20" s="594">
        <v>60.6</v>
      </c>
      <c r="AA20" s="594"/>
      <c r="AB20" s="594"/>
      <c r="AC20" s="594"/>
      <c r="AD20" s="595">
        <v>1505300</v>
      </c>
      <c r="AE20" s="595"/>
      <c r="AF20" s="595"/>
      <c r="AG20" s="595"/>
      <c r="AH20" s="595"/>
      <c r="AI20" s="595"/>
      <c r="AJ20" s="595"/>
      <c r="AK20" s="595"/>
      <c r="AL20" s="596">
        <v>100</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2638858</v>
      </c>
      <c r="CS20" s="592"/>
      <c r="CT20" s="592"/>
      <c r="CU20" s="592"/>
      <c r="CV20" s="592"/>
      <c r="CW20" s="592"/>
      <c r="CX20" s="592"/>
      <c r="CY20" s="593"/>
      <c r="CZ20" s="594">
        <v>100</v>
      </c>
      <c r="DA20" s="594"/>
      <c r="DB20" s="594"/>
      <c r="DC20" s="594"/>
      <c r="DD20" s="600">
        <v>947500</v>
      </c>
      <c r="DE20" s="592"/>
      <c r="DF20" s="592"/>
      <c r="DG20" s="592"/>
      <c r="DH20" s="592"/>
      <c r="DI20" s="592"/>
      <c r="DJ20" s="592"/>
      <c r="DK20" s="592"/>
      <c r="DL20" s="592"/>
      <c r="DM20" s="592"/>
      <c r="DN20" s="592"/>
      <c r="DO20" s="592"/>
      <c r="DP20" s="593"/>
      <c r="DQ20" s="600">
        <v>1819791</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t="s">
        <v>113</v>
      </c>
      <c r="S21" s="592"/>
      <c r="T21" s="592"/>
      <c r="U21" s="592"/>
      <c r="V21" s="592"/>
      <c r="W21" s="592"/>
      <c r="X21" s="592"/>
      <c r="Y21" s="593"/>
      <c r="Z21" s="594" t="s">
        <v>113</v>
      </c>
      <c r="AA21" s="594"/>
      <c r="AB21" s="594"/>
      <c r="AC21" s="594"/>
      <c r="AD21" s="595" t="s">
        <v>113</v>
      </c>
      <c r="AE21" s="595"/>
      <c r="AF21" s="595"/>
      <c r="AG21" s="595"/>
      <c r="AH21" s="595"/>
      <c r="AI21" s="595"/>
      <c r="AJ21" s="595"/>
      <c r="AK21" s="595"/>
      <c r="AL21" s="596" t="s">
        <v>113</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442</v>
      </c>
      <c r="S22" s="592"/>
      <c r="T22" s="592"/>
      <c r="U22" s="592"/>
      <c r="V22" s="592"/>
      <c r="W22" s="592"/>
      <c r="X22" s="592"/>
      <c r="Y22" s="593"/>
      <c r="Z22" s="594">
        <v>0</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23668</v>
      </c>
      <c r="S23" s="592"/>
      <c r="T23" s="592"/>
      <c r="U23" s="592"/>
      <c r="V23" s="592"/>
      <c r="W23" s="592"/>
      <c r="X23" s="592"/>
      <c r="Y23" s="593"/>
      <c r="Z23" s="594">
        <v>0.9</v>
      </c>
      <c r="AA23" s="594"/>
      <c r="AB23" s="594"/>
      <c r="AC23" s="594"/>
      <c r="AD23" s="595" t="s">
        <v>113</v>
      </c>
      <c r="AE23" s="595"/>
      <c r="AF23" s="595"/>
      <c r="AG23" s="595"/>
      <c r="AH23" s="595"/>
      <c r="AI23" s="595"/>
      <c r="AJ23" s="595"/>
      <c r="AK23" s="595"/>
      <c r="AL23" s="596" t="s">
        <v>113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4427</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782603</v>
      </c>
      <c r="CS24" s="581"/>
      <c r="CT24" s="581"/>
      <c r="CU24" s="581"/>
      <c r="CV24" s="581"/>
      <c r="CW24" s="581"/>
      <c r="CX24" s="581"/>
      <c r="CY24" s="582"/>
      <c r="CZ24" s="620">
        <v>29.7</v>
      </c>
      <c r="DA24" s="621"/>
      <c r="DB24" s="621"/>
      <c r="DC24" s="622"/>
      <c r="DD24" s="619">
        <v>729849</v>
      </c>
      <c r="DE24" s="581"/>
      <c r="DF24" s="581"/>
      <c r="DG24" s="581"/>
      <c r="DH24" s="581"/>
      <c r="DI24" s="581"/>
      <c r="DJ24" s="581"/>
      <c r="DK24" s="582"/>
      <c r="DL24" s="619">
        <v>729818</v>
      </c>
      <c r="DM24" s="581"/>
      <c r="DN24" s="581"/>
      <c r="DO24" s="581"/>
      <c r="DP24" s="581"/>
      <c r="DQ24" s="581"/>
      <c r="DR24" s="581"/>
      <c r="DS24" s="581"/>
      <c r="DT24" s="581"/>
      <c r="DU24" s="581"/>
      <c r="DV24" s="582"/>
      <c r="DW24" s="585">
        <v>46.1</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264561</v>
      </c>
      <c r="S25" s="592"/>
      <c r="T25" s="592"/>
      <c r="U25" s="592"/>
      <c r="V25" s="592"/>
      <c r="W25" s="592"/>
      <c r="X25" s="592"/>
      <c r="Y25" s="593"/>
      <c r="Z25" s="594">
        <v>9.6</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543521</v>
      </c>
      <c r="CS25" s="611"/>
      <c r="CT25" s="611"/>
      <c r="CU25" s="611"/>
      <c r="CV25" s="611"/>
      <c r="CW25" s="611"/>
      <c r="CX25" s="611"/>
      <c r="CY25" s="612"/>
      <c r="CZ25" s="625">
        <v>20.6</v>
      </c>
      <c r="DA25" s="626"/>
      <c r="DB25" s="626"/>
      <c r="DC25" s="627"/>
      <c r="DD25" s="600">
        <v>531344</v>
      </c>
      <c r="DE25" s="611"/>
      <c r="DF25" s="611"/>
      <c r="DG25" s="611"/>
      <c r="DH25" s="611"/>
      <c r="DI25" s="611"/>
      <c r="DJ25" s="611"/>
      <c r="DK25" s="612"/>
      <c r="DL25" s="600">
        <v>531344</v>
      </c>
      <c r="DM25" s="611"/>
      <c r="DN25" s="611"/>
      <c r="DO25" s="611"/>
      <c r="DP25" s="611"/>
      <c r="DQ25" s="611"/>
      <c r="DR25" s="611"/>
      <c r="DS25" s="611"/>
      <c r="DT25" s="611"/>
      <c r="DU25" s="611"/>
      <c r="DV25" s="612"/>
      <c r="DW25" s="596">
        <v>33.6</v>
      </c>
      <c r="DX25" s="623"/>
      <c r="DY25" s="623"/>
      <c r="DZ25" s="623"/>
      <c r="EA25" s="623"/>
      <c r="EB25" s="623"/>
      <c r="EC25" s="624"/>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317245</v>
      </c>
      <c r="CS26" s="592"/>
      <c r="CT26" s="592"/>
      <c r="CU26" s="592"/>
      <c r="CV26" s="592"/>
      <c r="CW26" s="592"/>
      <c r="CX26" s="592"/>
      <c r="CY26" s="593"/>
      <c r="CZ26" s="625">
        <v>12</v>
      </c>
      <c r="DA26" s="626"/>
      <c r="DB26" s="626"/>
      <c r="DC26" s="627"/>
      <c r="DD26" s="600">
        <v>305604</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x14ac:dyDescent="0.15">
      <c r="B27" s="588" t="s">
        <v>280</v>
      </c>
      <c r="C27" s="589"/>
      <c r="D27" s="589"/>
      <c r="E27" s="589"/>
      <c r="F27" s="589"/>
      <c r="G27" s="589"/>
      <c r="H27" s="589"/>
      <c r="I27" s="589"/>
      <c r="J27" s="589"/>
      <c r="K27" s="589"/>
      <c r="L27" s="589"/>
      <c r="M27" s="589"/>
      <c r="N27" s="589"/>
      <c r="O27" s="589"/>
      <c r="P27" s="589"/>
      <c r="Q27" s="590"/>
      <c r="R27" s="591">
        <v>29950</v>
      </c>
      <c r="S27" s="592"/>
      <c r="T27" s="592"/>
      <c r="U27" s="592"/>
      <c r="V27" s="592"/>
      <c r="W27" s="592"/>
      <c r="X27" s="592"/>
      <c r="Y27" s="593"/>
      <c r="Z27" s="594">
        <v>1.1000000000000001</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93134</v>
      </c>
      <c r="BH27" s="592"/>
      <c r="BI27" s="592"/>
      <c r="BJ27" s="592"/>
      <c r="BK27" s="592"/>
      <c r="BL27" s="592"/>
      <c r="BM27" s="592"/>
      <c r="BN27" s="593"/>
      <c r="BO27" s="594">
        <v>100</v>
      </c>
      <c r="BP27" s="594"/>
      <c r="BQ27" s="594"/>
      <c r="BR27" s="594"/>
      <c r="BS27" s="600">
        <v>6990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49620</v>
      </c>
      <c r="CS27" s="611"/>
      <c r="CT27" s="611"/>
      <c r="CU27" s="611"/>
      <c r="CV27" s="611"/>
      <c r="CW27" s="611"/>
      <c r="CX27" s="611"/>
      <c r="CY27" s="612"/>
      <c r="CZ27" s="625">
        <v>1.9</v>
      </c>
      <c r="DA27" s="626"/>
      <c r="DB27" s="626"/>
      <c r="DC27" s="627"/>
      <c r="DD27" s="600">
        <v>16426</v>
      </c>
      <c r="DE27" s="611"/>
      <c r="DF27" s="611"/>
      <c r="DG27" s="611"/>
      <c r="DH27" s="611"/>
      <c r="DI27" s="611"/>
      <c r="DJ27" s="611"/>
      <c r="DK27" s="612"/>
      <c r="DL27" s="600">
        <v>16395</v>
      </c>
      <c r="DM27" s="611"/>
      <c r="DN27" s="611"/>
      <c r="DO27" s="611"/>
      <c r="DP27" s="611"/>
      <c r="DQ27" s="611"/>
      <c r="DR27" s="611"/>
      <c r="DS27" s="611"/>
      <c r="DT27" s="611"/>
      <c r="DU27" s="611"/>
      <c r="DV27" s="612"/>
      <c r="DW27" s="596">
        <v>1</v>
      </c>
      <c r="DX27" s="623"/>
      <c r="DY27" s="623"/>
      <c r="DZ27" s="623"/>
      <c r="EA27" s="623"/>
      <c r="EB27" s="623"/>
      <c r="EC27" s="624"/>
    </row>
    <row r="28" spans="2:133" ht="11.25" customHeight="1" x14ac:dyDescent="0.15">
      <c r="B28" s="588" t="s">
        <v>283</v>
      </c>
      <c r="C28" s="589"/>
      <c r="D28" s="589"/>
      <c r="E28" s="589"/>
      <c r="F28" s="589"/>
      <c r="G28" s="589"/>
      <c r="H28" s="589"/>
      <c r="I28" s="589"/>
      <c r="J28" s="589"/>
      <c r="K28" s="589"/>
      <c r="L28" s="589"/>
      <c r="M28" s="589"/>
      <c r="N28" s="589"/>
      <c r="O28" s="589"/>
      <c r="P28" s="589"/>
      <c r="Q28" s="590"/>
      <c r="R28" s="591">
        <v>23990</v>
      </c>
      <c r="S28" s="592"/>
      <c r="T28" s="592"/>
      <c r="U28" s="592"/>
      <c r="V28" s="592"/>
      <c r="W28" s="592"/>
      <c r="X28" s="592"/>
      <c r="Y28" s="593"/>
      <c r="Z28" s="594">
        <v>0.9</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189462</v>
      </c>
      <c r="CS28" s="592"/>
      <c r="CT28" s="592"/>
      <c r="CU28" s="592"/>
      <c r="CV28" s="592"/>
      <c r="CW28" s="592"/>
      <c r="CX28" s="592"/>
      <c r="CY28" s="593"/>
      <c r="CZ28" s="625">
        <v>7.2</v>
      </c>
      <c r="DA28" s="626"/>
      <c r="DB28" s="626"/>
      <c r="DC28" s="627"/>
      <c r="DD28" s="600">
        <v>182079</v>
      </c>
      <c r="DE28" s="592"/>
      <c r="DF28" s="592"/>
      <c r="DG28" s="592"/>
      <c r="DH28" s="592"/>
      <c r="DI28" s="592"/>
      <c r="DJ28" s="592"/>
      <c r="DK28" s="593"/>
      <c r="DL28" s="600">
        <v>182079</v>
      </c>
      <c r="DM28" s="592"/>
      <c r="DN28" s="592"/>
      <c r="DO28" s="592"/>
      <c r="DP28" s="592"/>
      <c r="DQ28" s="592"/>
      <c r="DR28" s="592"/>
      <c r="DS28" s="592"/>
      <c r="DT28" s="592"/>
      <c r="DU28" s="592"/>
      <c r="DV28" s="593"/>
      <c r="DW28" s="596">
        <v>11.5</v>
      </c>
      <c r="DX28" s="623"/>
      <c r="DY28" s="623"/>
      <c r="DZ28" s="623"/>
      <c r="EA28" s="623"/>
      <c r="EB28" s="623"/>
      <c r="EC28" s="624"/>
    </row>
    <row r="29" spans="2:133" ht="11.25" customHeight="1" x14ac:dyDescent="0.15">
      <c r="B29" s="588" t="s">
        <v>285</v>
      </c>
      <c r="C29" s="589"/>
      <c r="D29" s="589"/>
      <c r="E29" s="589"/>
      <c r="F29" s="589"/>
      <c r="G29" s="589"/>
      <c r="H29" s="589"/>
      <c r="I29" s="589"/>
      <c r="J29" s="589"/>
      <c r="K29" s="589"/>
      <c r="L29" s="589"/>
      <c r="M29" s="589"/>
      <c r="N29" s="589"/>
      <c r="O29" s="589"/>
      <c r="P29" s="589"/>
      <c r="Q29" s="590"/>
      <c r="R29" s="591">
        <v>1237</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189442</v>
      </c>
      <c r="CS29" s="611"/>
      <c r="CT29" s="611"/>
      <c r="CU29" s="611"/>
      <c r="CV29" s="611"/>
      <c r="CW29" s="611"/>
      <c r="CX29" s="611"/>
      <c r="CY29" s="612"/>
      <c r="CZ29" s="625">
        <v>7.2</v>
      </c>
      <c r="DA29" s="626"/>
      <c r="DB29" s="626"/>
      <c r="DC29" s="627"/>
      <c r="DD29" s="600">
        <v>182059</v>
      </c>
      <c r="DE29" s="611"/>
      <c r="DF29" s="611"/>
      <c r="DG29" s="611"/>
      <c r="DH29" s="611"/>
      <c r="DI29" s="611"/>
      <c r="DJ29" s="611"/>
      <c r="DK29" s="612"/>
      <c r="DL29" s="600">
        <v>182059</v>
      </c>
      <c r="DM29" s="611"/>
      <c r="DN29" s="611"/>
      <c r="DO29" s="611"/>
      <c r="DP29" s="611"/>
      <c r="DQ29" s="611"/>
      <c r="DR29" s="611"/>
      <c r="DS29" s="611"/>
      <c r="DT29" s="611"/>
      <c r="DU29" s="611"/>
      <c r="DV29" s="612"/>
      <c r="DW29" s="596">
        <v>11.5</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292337</v>
      </c>
      <c r="S30" s="592"/>
      <c r="T30" s="592"/>
      <c r="U30" s="592"/>
      <c r="V30" s="592"/>
      <c r="W30" s="592"/>
      <c r="X30" s="592"/>
      <c r="Y30" s="593"/>
      <c r="Z30" s="594">
        <v>10.6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99.9</v>
      </c>
      <c r="BH30" s="650"/>
      <c r="BI30" s="650"/>
      <c r="BJ30" s="650"/>
      <c r="BK30" s="650"/>
      <c r="BL30" s="650"/>
      <c r="BM30" s="586">
        <v>99.3</v>
      </c>
      <c r="BN30" s="650"/>
      <c r="BO30" s="650"/>
      <c r="BP30" s="650"/>
      <c r="BQ30" s="651"/>
      <c r="BR30" s="649">
        <v>99.9</v>
      </c>
      <c r="BS30" s="650"/>
      <c r="BT30" s="650"/>
      <c r="BU30" s="650"/>
      <c r="BV30" s="650"/>
      <c r="BW30" s="650"/>
      <c r="BX30" s="586">
        <v>99.3</v>
      </c>
      <c r="BY30" s="650"/>
      <c r="BZ30" s="650"/>
      <c r="CA30" s="650"/>
      <c r="CB30" s="651"/>
      <c r="CD30" s="654"/>
      <c r="CE30" s="655"/>
      <c r="CF30" s="605" t="s">
        <v>292</v>
      </c>
      <c r="CG30" s="606"/>
      <c r="CH30" s="606"/>
      <c r="CI30" s="606"/>
      <c r="CJ30" s="606"/>
      <c r="CK30" s="606"/>
      <c r="CL30" s="606"/>
      <c r="CM30" s="606"/>
      <c r="CN30" s="606"/>
      <c r="CO30" s="606"/>
      <c r="CP30" s="606"/>
      <c r="CQ30" s="607"/>
      <c r="CR30" s="591">
        <v>162558</v>
      </c>
      <c r="CS30" s="592"/>
      <c r="CT30" s="592"/>
      <c r="CU30" s="592"/>
      <c r="CV30" s="592"/>
      <c r="CW30" s="592"/>
      <c r="CX30" s="592"/>
      <c r="CY30" s="593"/>
      <c r="CZ30" s="625">
        <v>6.2</v>
      </c>
      <c r="DA30" s="626"/>
      <c r="DB30" s="626"/>
      <c r="DC30" s="627"/>
      <c r="DD30" s="600">
        <v>155994</v>
      </c>
      <c r="DE30" s="592"/>
      <c r="DF30" s="592"/>
      <c r="DG30" s="592"/>
      <c r="DH30" s="592"/>
      <c r="DI30" s="592"/>
      <c r="DJ30" s="592"/>
      <c r="DK30" s="593"/>
      <c r="DL30" s="600">
        <v>155994</v>
      </c>
      <c r="DM30" s="592"/>
      <c r="DN30" s="592"/>
      <c r="DO30" s="592"/>
      <c r="DP30" s="592"/>
      <c r="DQ30" s="592"/>
      <c r="DR30" s="592"/>
      <c r="DS30" s="592"/>
      <c r="DT30" s="592"/>
      <c r="DU30" s="592"/>
      <c r="DV30" s="593"/>
      <c r="DW30" s="596">
        <v>9.8000000000000007</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36722</v>
      </c>
      <c r="S31" s="592"/>
      <c r="T31" s="592"/>
      <c r="U31" s="592"/>
      <c r="V31" s="592"/>
      <c r="W31" s="592"/>
      <c r="X31" s="592"/>
      <c r="Y31" s="593"/>
      <c r="Z31" s="594">
        <v>1.3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99.8</v>
      </c>
      <c r="BH31" s="611"/>
      <c r="BI31" s="611"/>
      <c r="BJ31" s="611"/>
      <c r="BK31" s="611"/>
      <c r="BL31" s="611"/>
      <c r="BM31" s="597">
        <v>98.9</v>
      </c>
      <c r="BN31" s="647"/>
      <c r="BO31" s="647"/>
      <c r="BP31" s="647"/>
      <c r="BQ31" s="648"/>
      <c r="BR31" s="646">
        <v>99.9</v>
      </c>
      <c r="BS31" s="611"/>
      <c r="BT31" s="611"/>
      <c r="BU31" s="611"/>
      <c r="BV31" s="611"/>
      <c r="BW31" s="611"/>
      <c r="BX31" s="597">
        <v>98.9</v>
      </c>
      <c r="BY31" s="647"/>
      <c r="BZ31" s="647"/>
      <c r="CA31" s="647"/>
      <c r="CB31" s="648"/>
      <c r="CD31" s="654"/>
      <c r="CE31" s="655"/>
      <c r="CF31" s="605" t="s">
        <v>296</v>
      </c>
      <c r="CG31" s="606"/>
      <c r="CH31" s="606"/>
      <c r="CI31" s="606"/>
      <c r="CJ31" s="606"/>
      <c r="CK31" s="606"/>
      <c r="CL31" s="606"/>
      <c r="CM31" s="606"/>
      <c r="CN31" s="606"/>
      <c r="CO31" s="606"/>
      <c r="CP31" s="606"/>
      <c r="CQ31" s="607"/>
      <c r="CR31" s="591">
        <v>26884</v>
      </c>
      <c r="CS31" s="611"/>
      <c r="CT31" s="611"/>
      <c r="CU31" s="611"/>
      <c r="CV31" s="611"/>
      <c r="CW31" s="611"/>
      <c r="CX31" s="611"/>
      <c r="CY31" s="612"/>
      <c r="CZ31" s="625">
        <v>1</v>
      </c>
      <c r="DA31" s="626"/>
      <c r="DB31" s="626"/>
      <c r="DC31" s="627"/>
      <c r="DD31" s="600">
        <v>26065</v>
      </c>
      <c r="DE31" s="611"/>
      <c r="DF31" s="611"/>
      <c r="DG31" s="611"/>
      <c r="DH31" s="611"/>
      <c r="DI31" s="611"/>
      <c r="DJ31" s="611"/>
      <c r="DK31" s="612"/>
      <c r="DL31" s="600">
        <v>26065</v>
      </c>
      <c r="DM31" s="611"/>
      <c r="DN31" s="611"/>
      <c r="DO31" s="611"/>
      <c r="DP31" s="611"/>
      <c r="DQ31" s="611"/>
      <c r="DR31" s="611"/>
      <c r="DS31" s="611"/>
      <c r="DT31" s="611"/>
      <c r="DU31" s="611"/>
      <c r="DV31" s="612"/>
      <c r="DW31" s="596">
        <v>1.6</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15344</v>
      </c>
      <c r="S32" s="592"/>
      <c r="T32" s="592"/>
      <c r="U32" s="592"/>
      <c r="V32" s="592"/>
      <c r="W32" s="592"/>
      <c r="X32" s="592"/>
      <c r="Y32" s="593"/>
      <c r="Z32" s="594">
        <v>0.6</v>
      </c>
      <c r="AA32" s="594"/>
      <c r="AB32" s="594"/>
      <c r="AC32" s="594"/>
      <c r="AD32" s="595">
        <v>54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100</v>
      </c>
      <c r="BH32" s="659"/>
      <c r="BI32" s="659"/>
      <c r="BJ32" s="659"/>
      <c r="BK32" s="659"/>
      <c r="BL32" s="659"/>
      <c r="BM32" s="660">
        <v>99.7</v>
      </c>
      <c r="BN32" s="659"/>
      <c r="BO32" s="659"/>
      <c r="BP32" s="659"/>
      <c r="BQ32" s="661"/>
      <c r="BR32" s="658">
        <v>100</v>
      </c>
      <c r="BS32" s="659"/>
      <c r="BT32" s="659"/>
      <c r="BU32" s="659"/>
      <c r="BV32" s="659"/>
      <c r="BW32" s="659"/>
      <c r="BX32" s="660">
        <v>99.6</v>
      </c>
      <c r="BY32" s="659"/>
      <c r="BZ32" s="659"/>
      <c r="CA32" s="659"/>
      <c r="CB32" s="661"/>
      <c r="CD32" s="656"/>
      <c r="CE32" s="657"/>
      <c r="CF32" s="605" t="s">
        <v>299</v>
      </c>
      <c r="CG32" s="606"/>
      <c r="CH32" s="606"/>
      <c r="CI32" s="606"/>
      <c r="CJ32" s="606"/>
      <c r="CK32" s="606"/>
      <c r="CL32" s="606"/>
      <c r="CM32" s="606"/>
      <c r="CN32" s="606"/>
      <c r="CO32" s="606"/>
      <c r="CP32" s="606"/>
      <c r="CQ32" s="607"/>
      <c r="CR32" s="591">
        <v>20</v>
      </c>
      <c r="CS32" s="592"/>
      <c r="CT32" s="592"/>
      <c r="CU32" s="592"/>
      <c r="CV32" s="592"/>
      <c r="CW32" s="592"/>
      <c r="CX32" s="592"/>
      <c r="CY32" s="593"/>
      <c r="CZ32" s="625">
        <v>0</v>
      </c>
      <c r="DA32" s="626"/>
      <c r="DB32" s="626"/>
      <c r="DC32" s="627"/>
      <c r="DD32" s="600">
        <v>20</v>
      </c>
      <c r="DE32" s="592"/>
      <c r="DF32" s="592"/>
      <c r="DG32" s="592"/>
      <c r="DH32" s="592"/>
      <c r="DI32" s="592"/>
      <c r="DJ32" s="592"/>
      <c r="DK32" s="593"/>
      <c r="DL32" s="600">
        <v>20</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395576</v>
      </c>
      <c r="S33" s="592"/>
      <c r="T33" s="592"/>
      <c r="U33" s="592"/>
      <c r="V33" s="592"/>
      <c r="W33" s="592"/>
      <c r="X33" s="592"/>
      <c r="Y33" s="593"/>
      <c r="Z33" s="594">
        <v>14.3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908755</v>
      </c>
      <c r="CS33" s="611"/>
      <c r="CT33" s="611"/>
      <c r="CU33" s="611"/>
      <c r="CV33" s="611"/>
      <c r="CW33" s="611"/>
      <c r="CX33" s="611"/>
      <c r="CY33" s="612"/>
      <c r="CZ33" s="625">
        <v>34.4</v>
      </c>
      <c r="DA33" s="626"/>
      <c r="DB33" s="626"/>
      <c r="DC33" s="627"/>
      <c r="DD33" s="600">
        <v>816094</v>
      </c>
      <c r="DE33" s="611"/>
      <c r="DF33" s="611"/>
      <c r="DG33" s="611"/>
      <c r="DH33" s="611"/>
      <c r="DI33" s="611"/>
      <c r="DJ33" s="611"/>
      <c r="DK33" s="612"/>
      <c r="DL33" s="600">
        <v>614623</v>
      </c>
      <c r="DM33" s="611"/>
      <c r="DN33" s="611"/>
      <c r="DO33" s="611"/>
      <c r="DP33" s="611"/>
      <c r="DQ33" s="611"/>
      <c r="DR33" s="611"/>
      <c r="DS33" s="611"/>
      <c r="DT33" s="611"/>
      <c r="DU33" s="611"/>
      <c r="DV33" s="612"/>
      <c r="DW33" s="596">
        <v>38.799999999999997</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388831</v>
      </c>
      <c r="CS34" s="592"/>
      <c r="CT34" s="592"/>
      <c r="CU34" s="592"/>
      <c r="CV34" s="592"/>
      <c r="CW34" s="592"/>
      <c r="CX34" s="592"/>
      <c r="CY34" s="593"/>
      <c r="CZ34" s="625">
        <v>14.7</v>
      </c>
      <c r="DA34" s="626"/>
      <c r="DB34" s="626"/>
      <c r="DC34" s="627"/>
      <c r="DD34" s="600">
        <v>327789</v>
      </c>
      <c r="DE34" s="592"/>
      <c r="DF34" s="592"/>
      <c r="DG34" s="592"/>
      <c r="DH34" s="592"/>
      <c r="DI34" s="592"/>
      <c r="DJ34" s="592"/>
      <c r="DK34" s="593"/>
      <c r="DL34" s="600">
        <v>222851</v>
      </c>
      <c r="DM34" s="592"/>
      <c r="DN34" s="592"/>
      <c r="DO34" s="592"/>
      <c r="DP34" s="592"/>
      <c r="DQ34" s="592"/>
      <c r="DR34" s="592"/>
      <c r="DS34" s="592"/>
      <c r="DT34" s="592"/>
      <c r="DU34" s="592"/>
      <c r="DV34" s="593"/>
      <c r="DW34" s="596">
        <v>14.1</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78376</v>
      </c>
      <c r="S35" s="592"/>
      <c r="T35" s="592"/>
      <c r="U35" s="592"/>
      <c r="V35" s="592"/>
      <c r="W35" s="592"/>
      <c r="X35" s="592"/>
      <c r="Y35" s="593"/>
      <c r="Z35" s="594">
        <v>2.8</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115750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3309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37358</v>
      </c>
      <c r="CS35" s="611"/>
      <c r="CT35" s="611"/>
      <c r="CU35" s="611"/>
      <c r="CV35" s="611"/>
      <c r="CW35" s="611"/>
      <c r="CX35" s="611"/>
      <c r="CY35" s="612"/>
      <c r="CZ35" s="625">
        <v>1.4</v>
      </c>
      <c r="DA35" s="626"/>
      <c r="DB35" s="626"/>
      <c r="DC35" s="627"/>
      <c r="DD35" s="600">
        <v>31606</v>
      </c>
      <c r="DE35" s="611"/>
      <c r="DF35" s="611"/>
      <c r="DG35" s="611"/>
      <c r="DH35" s="611"/>
      <c r="DI35" s="611"/>
      <c r="DJ35" s="611"/>
      <c r="DK35" s="612"/>
      <c r="DL35" s="600">
        <v>27289</v>
      </c>
      <c r="DM35" s="611"/>
      <c r="DN35" s="611"/>
      <c r="DO35" s="611"/>
      <c r="DP35" s="611"/>
      <c r="DQ35" s="611"/>
      <c r="DR35" s="611"/>
      <c r="DS35" s="611"/>
      <c r="DT35" s="611"/>
      <c r="DU35" s="611"/>
      <c r="DV35" s="612"/>
      <c r="DW35" s="596">
        <v>1.7</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2760246</v>
      </c>
      <c r="S36" s="664"/>
      <c r="T36" s="664"/>
      <c r="U36" s="664"/>
      <c r="V36" s="664"/>
      <c r="W36" s="664"/>
      <c r="X36" s="664"/>
      <c r="Y36" s="665"/>
      <c r="Z36" s="666">
        <v>100</v>
      </c>
      <c r="AA36" s="666"/>
      <c r="AB36" s="666"/>
      <c r="AC36" s="666"/>
      <c r="AD36" s="667">
        <v>1505354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25789</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-19633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287947</v>
      </c>
      <c r="CS36" s="592"/>
      <c r="CT36" s="592"/>
      <c r="CU36" s="592"/>
      <c r="CV36" s="592"/>
      <c r="CW36" s="592"/>
      <c r="CX36" s="592"/>
      <c r="CY36" s="593"/>
      <c r="CZ36" s="625">
        <v>10.9</v>
      </c>
      <c r="DA36" s="626"/>
      <c r="DB36" s="626"/>
      <c r="DC36" s="627"/>
      <c r="DD36" s="600">
        <v>277035</v>
      </c>
      <c r="DE36" s="592"/>
      <c r="DF36" s="592"/>
      <c r="DG36" s="592"/>
      <c r="DH36" s="592"/>
      <c r="DI36" s="592"/>
      <c r="DJ36" s="592"/>
      <c r="DK36" s="593"/>
      <c r="DL36" s="600">
        <v>252511</v>
      </c>
      <c r="DM36" s="592"/>
      <c r="DN36" s="592"/>
      <c r="DO36" s="592"/>
      <c r="DP36" s="592"/>
      <c r="DQ36" s="592"/>
      <c r="DR36" s="592"/>
      <c r="DS36" s="592"/>
      <c r="DT36" s="592"/>
      <c r="DU36" s="592"/>
      <c r="DV36" s="593"/>
      <c r="DW36" s="596">
        <v>15.9</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22400</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92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124468</v>
      </c>
      <c r="CS37" s="611"/>
      <c r="CT37" s="611"/>
      <c r="CU37" s="611"/>
      <c r="CV37" s="611"/>
      <c r="CW37" s="611"/>
      <c r="CX37" s="611"/>
      <c r="CY37" s="612"/>
      <c r="CZ37" s="625">
        <v>4.7</v>
      </c>
      <c r="DA37" s="626"/>
      <c r="DB37" s="626"/>
      <c r="DC37" s="627"/>
      <c r="DD37" s="600">
        <v>124468</v>
      </c>
      <c r="DE37" s="611"/>
      <c r="DF37" s="611"/>
      <c r="DG37" s="611"/>
      <c r="DH37" s="611"/>
      <c r="DI37" s="611"/>
      <c r="DJ37" s="611"/>
      <c r="DK37" s="612"/>
      <c r="DL37" s="600">
        <v>120176</v>
      </c>
      <c r="DM37" s="611"/>
      <c r="DN37" s="611"/>
      <c r="DO37" s="611"/>
      <c r="DP37" s="611"/>
      <c r="DQ37" s="611"/>
      <c r="DR37" s="611"/>
      <c r="DS37" s="611"/>
      <c r="DT37" s="611"/>
      <c r="DU37" s="611"/>
      <c r="DV37" s="612"/>
      <c r="DW37" s="596">
        <v>7.6</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20009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163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115750</v>
      </c>
      <c r="CS38" s="592"/>
      <c r="CT38" s="592"/>
      <c r="CU38" s="592"/>
      <c r="CV38" s="592"/>
      <c r="CW38" s="592"/>
      <c r="CX38" s="592"/>
      <c r="CY38" s="593"/>
      <c r="CZ38" s="625">
        <v>4.4000000000000004</v>
      </c>
      <c r="DA38" s="626"/>
      <c r="DB38" s="626"/>
      <c r="DC38" s="627"/>
      <c r="DD38" s="600">
        <v>111972</v>
      </c>
      <c r="DE38" s="592"/>
      <c r="DF38" s="592"/>
      <c r="DG38" s="592"/>
      <c r="DH38" s="592"/>
      <c r="DI38" s="592"/>
      <c r="DJ38" s="592"/>
      <c r="DK38" s="593"/>
      <c r="DL38" s="600">
        <v>111972</v>
      </c>
      <c r="DM38" s="592"/>
      <c r="DN38" s="592"/>
      <c r="DO38" s="592"/>
      <c r="DP38" s="592"/>
      <c r="DQ38" s="592"/>
      <c r="DR38" s="592"/>
      <c r="DS38" s="592"/>
      <c r="DT38" s="592"/>
      <c r="DU38" s="592"/>
      <c r="DV38" s="593"/>
      <c r="DW38" s="596">
        <v>7.1</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105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54209</v>
      </c>
      <c r="CS39" s="611"/>
      <c r="CT39" s="611"/>
      <c r="CU39" s="611"/>
      <c r="CV39" s="611"/>
      <c r="CW39" s="611"/>
      <c r="CX39" s="611"/>
      <c r="CY39" s="612"/>
      <c r="CZ39" s="625">
        <v>2.1</v>
      </c>
      <c r="DA39" s="626"/>
      <c r="DB39" s="626"/>
      <c r="DC39" s="627"/>
      <c r="DD39" s="600">
        <v>51532</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24470</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121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24660</v>
      </c>
      <c r="CS40" s="592"/>
      <c r="CT40" s="592"/>
      <c r="CU40" s="592"/>
      <c r="CV40" s="592"/>
      <c r="CW40" s="592"/>
      <c r="CX40" s="592"/>
      <c r="CY40" s="593"/>
      <c r="CZ40" s="625">
        <v>0.9</v>
      </c>
      <c r="DA40" s="626"/>
      <c r="DB40" s="626"/>
      <c r="DC40" s="627"/>
      <c r="DD40" s="600">
        <v>16160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23082</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433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947500</v>
      </c>
      <c r="CS42" s="592"/>
      <c r="CT42" s="592"/>
      <c r="CU42" s="592"/>
      <c r="CV42" s="592"/>
      <c r="CW42" s="592"/>
      <c r="CX42" s="592"/>
      <c r="CY42" s="593"/>
      <c r="CZ42" s="625">
        <v>35.9</v>
      </c>
      <c r="DA42" s="674"/>
      <c r="DB42" s="674"/>
      <c r="DC42" s="675"/>
      <c r="DD42" s="600">
        <v>273848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2748</v>
      </c>
      <c r="CS43" s="611"/>
      <c r="CT43" s="611"/>
      <c r="CU43" s="611"/>
      <c r="CV43" s="611"/>
      <c r="CW43" s="611"/>
      <c r="CX43" s="611"/>
      <c r="CY43" s="612"/>
      <c r="CZ43" s="625">
        <v>0.1</v>
      </c>
      <c r="DA43" s="626"/>
      <c r="DB43" s="626"/>
      <c r="DC43" s="627"/>
      <c r="DD43" s="600">
        <v>2748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947500</v>
      </c>
      <c r="CS44" s="592"/>
      <c r="CT44" s="592"/>
      <c r="CU44" s="592"/>
      <c r="CV44" s="592"/>
      <c r="CW44" s="592"/>
      <c r="CX44" s="592"/>
      <c r="CY44" s="593"/>
      <c r="CZ44" s="625">
        <v>35.9</v>
      </c>
      <c r="DA44" s="674"/>
      <c r="DB44" s="674"/>
      <c r="DC44" s="675"/>
      <c r="DD44" s="600">
        <v>273848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414313</v>
      </c>
      <c r="CS45" s="611"/>
      <c r="CT45" s="611"/>
      <c r="CU45" s="611"/>
      <c r="CV45" s="611"/>
      <c r="CW45" s="611"/>
      <c r="CX45" s="611"/>
      <c r="CY45" s="612"/>
      <c r="CZ45" s="625">
        <v>15.7</v>
      </c>
      <c r="DA45" s="626"/>
      <c r="DB45" s="626"/>
      <c r="DC45" s="627"/>
      <c r="DD45" s="600">
        <v>71394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533187</v>
      </c>
      <c r="CS46" s="592"/>
      <c r="CT46" s="592"/>
      <c r="CU46" s="592"/>
      <c r="CV46" s="592"/>
      <c r="CW46" s="592"/>
      <c r="CX46" s="592"/>
      <c r="CY46" s="593"/>
      <c r="CZ46" s="625">
        <v>20.2</v>
      </c>
      <c r="DA46" s="674"/>
      <c r="DB46" s="674"/>
      <c r="DC46" s="675"/>
      <c r="DD46" s="600">
        <v>202454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t="s">
        <v>321</v>
      </c>
      <c r="CS47" s="611"/>
      <c r="CT47" s="611"/>
      <c r="CU47" s="611"/>
      <c r="CV47" s="611"/>
      <c r="CW47" s="611"/>
      <c r="CX47" s="611"/>
      <c r="CY47" s="612"/>
      <c r="CZ47" s="625" t="s">
        <v>321</v>
      </c>
      <c r="DA47" s="626"/>
      <c r="DB47" s="626"/>
      <c r="DC47" s="627"/>
      <c r="DD47" s="600" t="s">
        <v>321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2638858</v>
      </c>
      <c r="CS49" s="659"/>
      <c r="CT49" s="659"/>
      <c r="CU49" s="659"/>
      <c r="CV49" s="659"/>
      <c r="CW49" s="659"/>
      <c r="CX49" s="659"/>
      <c r="CY49" s="686"/>
      <c r="CZ49" s="687">
        <v>100</v>
      </c>
      <c r="DA49" s="688"/>
      <c r="DB49" s="688"/>
      <c r="DC49" s="689"/>
      <c r="DD49" s="690">
        <v>1819791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2760</v>
      </c>
      <c r="R7" s="721"/>
      <c r="S7" s="721"/>
      <c r="T7" s="721"/>
      <c r="U7" s="721"/>
      <c r="V7" s="721">
        <v>2639</v>
      </c>
      <c r="W7" s="721"/>
      <c r="X7" s="721"/>
      <c r="Y7" s="721"/>
      <c r="Z7" s="721"/>
      <c r="AA7" s="721">
        <v>121</v>
      </c>
      <c r="AB7" s="721"/>
      <c r="AC7" s="721"/>
      <c r="AD7" s="721"/>
      <c r="AE7" s="722"/>
      <c r="AF7" s="723">
        <v>121</v>
      </c>
      <c r="AG7" s="724"/>
      <c r="AH7" s="724"/>
      <c r="AI7" s="724"/>
      <c r="AJ7" s="725"/>
      <c r="AK7" s="760">
        <v>292</v>
      </c>
      <c r="AL7" s="761"/>
      <c r="AM7" s="761"/>
      <c r="AN7" s="761"/>
      <c r="AO7" s="761"/>
      <c r="AP7" s="761">
        <v>1970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2760</v>
      </c>
      <c r="R23" s="780"/>
      <c r="S23" s="780"/>
      <c r="T23" s="780"/>
      <c r="U23" s="780"/>
      <c r="V23" s="780">
        <v>2639</v>
      </c>
      <c r="W23" s="780"/>
      <c r="X23" s="780"/>
      <c r="Y23" s="780"/>
      <c r="Z23" s="780"/>
      <c r="AA23" s="780">
        <v>121</v>
      </c>
      <c r="AB23" s="780"/>
      <c r="AC23" s="780"/>
      <c r="AD23" s="780"/>
      <c r="AE23" s="781"/>
      <c r="AF23" s="782">
        <v>121</v>
      </c>
      <c r="AG23" s="780"/>
      <c r="AH23" s="780"/>
      <c r="AI23" s="780"/>
      <c r="AJ23" s="783"/>
      <c r="AK23" s="784"/>
      <c r="AL23" s="785"/>
      <c r="AM23" s="785"/>
      <c r="AN23" s="785"/>
      <c r="AO23" s="785"/>
      <c r="AP23" s="780">
        <v>1970</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125</v>
      </c>
      <c r="R28" s="809"/>
      <c r="S28" s="809"/>
      <c r="T28" s="809"/>
      <c r="U28" s="809"/>
      <c r="V28" s="809">
        <v>122</v>
      </c>
      <c r="W28" s="809"/>
      <c r="X28" s="809"/>
      <c r="Y28" s="809"/>
      <c r="Z28" s="809"/>
      <c r="AA28" s="809">
        <v>3</v>
      </c>
      <c r="AB28" s="809"/>
      <c r="AC28" s="809"/>
      <c r="AD28" s="809"/>
      <c r="AE28" s="810"/>
      <c r="AF28" s="811">
        <v>3</v>
      </c>
      <c r="AG28" s="809"/>
      <c r="AH28" s="809"/>
      <c r="AI28" s="809"/>
      <c r="AJ28" s="812"/>
      <c r="AK28" s="813">
        <v>24</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52</v>
      </c>
      <c r="R29" s="745"/>
      <c r="S29" s="745"/>
      <c r="T29" s="745"/>
      <c r="U29" s="745"/>
      <c r="V29" s="745">
        <v>45</v>
      </c>
      <c r="W29" s="745"/>
      <c r="X29" s="745"/>
      <c r="Y29" s="745"/>
      <c r="Z29" s="745"/>
      <c r="AA29" s="745">
        <v>7</v>
      </c>
      <c r="AB29" s="745"/>
      <c r="AC29" s="745"/>
      <c r="AD29" s="745"/>
      <c r="AE29" s="746"/>
      <c r="AF29" s="747">
        <v>7</v>
      </c>
      <c r="AG29" s="748"/>
      <c r="AH29" s="748"/>
      <c r="AI29" s="748"/>
      <c r="AJ29" s="749"/>
      <c r="AK29" s="816">
        <v>17</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30</v>
      </c>
      <c r="R30" s="745"/>
      <c r="S30" s="745"/>
      <c r="T30" s="745"/>
      <c r="U30" s="745"/>
      <c r="V30" s="745">
        <v>30</v>
      </c>
      <c r="W30" s="745"/>
      <c r="X30" s="745"/>
      <c r="Y30" s="745"/>
      <c r="Z30" s="745"/>
      <c r="AA30" s="745">
        <v>0</v>
      </c>
      <c r="AB30" s="745"/>
      <c r="AC30" s="745"/>
      <c r="AD30" s="745"/>
      <c r="AE30" s="746"/>
      <c r="AF30" s="747">
        <v>0</v>
      </c>
      <c r="AG30" s="748"/>
      <c r="AH30" s="748"/>
      <c r="AI30" s="748"/>
      <c r="AJ30" s="749"/>
      <c r="AK30" s="816">
        <v>3</v>
      </c>
      <c r="AL30" s="817"/>
      <c r="AM30" s="817"/>
      <c r="AN30" s="817"/>
      <c r="AO30" s="817"/>
      <c r="AP30" s="817" t="s">
        <v>531</v>
      </c>
      <c r="AQ30" s="817"/>
      <c r="AR30" s="817"/>
      <c r="AS30" s="817"/>
      <c r="AT30" s="817"/>
      <c r="AU30" s="817" t="s">
        <v>531</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16</v>
      </c>
      <c r="R31" s="745"/>
      <c r="S31" s="745"/>
      <c r="T31" s="745"/>
      <c r="U31" s="745"/>
      <c r="V31" s="745">
        <v>12</v>
      </c>
      <c r="W31" s="745"/>
      <c r="X31" s="745"/>
      <c r="Y31" s="745"/>
      <c r="Z31" s="745"/>
      <c r="AA31" s="745">
        <v>4</v>
      </c>
      <c r="AB31" s="745"/>
      <c r="AC31" s="745"/>
      <c r="AD31" s="745"/>
      <c r="AE31" s="746"/>
      <c r="AF31" s="747">
        <v>4</v>
      </c>
      <c r="AG31" s="748"/>
      <c r="AH31" s="748"/>
      <c r="AI31" s="748"/>
      <c r="AJ31" s="749"/>
      <c r="AK31" s="816">
        <v>6</v>
      </c>
      <c r="AL31" s="817"/>
      <c r="AM31" s="817"/>
      <c r="AN31" s="817"/>
      <c r="AO31" s="817"/>
      <c r="AP31" s="817" t="s">
        <v>529</v>
      </c>
      <c r="AQ31" s="817"/>
      <c r="AR31" s="817"/>
      <c r="AS31" s="817"/>
      <c r="AT31" s="817"/>
      <c r="AU31" s="817" t="s">
        <v>531</v>
      </c>
      <c r="AV31" s="817"/>
      <c r="AW31" s="817"/>
      <c r="AX31" s="817"/>
      <c r="AY31" s="817"/>
      <c r="AZ31" s="818" t="s">
        <v>531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45</v>
      </c>
      <c r="R32" s="745"/>
      <c r="S32" s="745"/>
      <c r="T32" s="745"/>
      <c r="U32" s="745"/>
      <c r="V32" s="745">
        <v>41</v>
      </c>
      <c r="W32" s="745"/>
      <c r="X32" s="745"/>
      <c r="Y32" s="745"/>
      <c r="Z32" s="745"/>
      <c r="AA32" s="745">
        <v>4</v>
      </c>
      <c r="AB32" s="745"/>
      <c r="AC32" s="745"/>
      <c r="AD32" s="745"/>
      <c r="AE32" s="746"/>
      <c r="AF32" s="747">
        <v>4</v>
      </c>
      <c r="AG32" s="748"/>
      <c r="AH32" s="748"/>
      <c r="AI32" s="748"/>
      <c r="AJ32" s="749"/>
      <c r="AK32" s="816">
        <v>20</v>
      </c>
      <c r="AL32" s="817"/>
      <c r="AM32" s="817"/>
      <c r="AN32" s="817"/>
      <c r="AO32" s="817"/>
      <c r="AP32" s="817">
        <v>191</v>
      </c>
      <c r="AQ32" s="817"/>
      <c r="AR32" s="817"/>
      <c r="AS32" s="817"/>
      <c r="AT32" s="817"/>
      <c r="AU32" s="817">
        <v>117</v>
      </c>
      <c r="AV32" s="817"/>
      <c r="AW32" s="817"/>
      <c r="AX32" s="817"/>
      <c r="AY32" s="817"/>
      <c r="AZ32" s="818" t="s">
        <v>530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47</v>
      </c>
      <c r="R33" s="745"/>
      <c r="S33" s="745"/>
      <c r="T33" s="745"/>
      <c r="U33" s="745"/>
      <c r="V33" s="745">
        <v>42</v>
      </c>
      <c r="W33" s="745"/>
      <c r="X33" s="745"/>
      <c r="Y33" s="745"/>
      <c r="Z33" s="745"/>
      <c r="AA33" s="745">
        <v>5</v>
      </c>
      <c r="AB33" s="745"/>
      <c r="AC33" s="745"/>
      <c r="AD33" s="745"/>
      <c r="AE33" s="746"/>
      <c r="AF33" s="747">
        <v>5</v>
      </c>
      <c r="AG33" s="748"/>
      <c r="AH33" s="748"/>
      <c r="AI33" s="748"/>
      <c r="AJ33" s="749"/>
      <c r="AK33" s="816">
        <v>26</v>
      </c>
      <c r="AL33" s="817"/>
      <c r="AM33" s="817"/>
      <c r="AN33" s="817"/>
      <c r="AO33" s="817"/>
      <c r="AP33" s="817">
        <v>187</v>
      </c>
      <c r="AQ33" s="817"/>
      <c r="AR33" s="817"/>
      <c r="AS33" s="817"/>
      <c r="AT33" s="817"/>
      <c r="AU33" s="817">
        <v>187</v>
      </c>
      <c r="AV33" s="817"/>
      <c r="AW33" s="817"/>
      <c r="AX33" s="817"/>
      <c r="AY33" s="817"/>
      <c r="AZ33" s="818" t="s">
        <v>531</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24</v>
      </c>
      <c r="AG63" s="828"/>
      <c r="AH63" s="828"/>
      <c r="AI63" s="828"/>
      <c r="AJ63" s="829"/>
      <c r="AK63" s="830"/>
      <c r="AL63" s="825"/>
      <c r="AM63" s="825"/>
      <c r="AN63" s="825"/>
      <c r="AO63" s="825"/>
      <c r="AP63" s="828">
        <v>378</v>
      </c>
      <c r="AQ63" s="828"/>
      <c r="AR63" s="828"/>
      <c r="AS63" s="828"/>
      <c r="AT63" s="828"/>
      <c r="AU63" s="828">
        <v>378</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1572</v>
      </c>
      <c r="R68" s="852"/>
      <c r="S68" s="852"/>
      <c r="T68" s="852"/>
      <c r="U68" s="852"/>
      <c r="V68" s="852">
        <v>1555</v>
      </c>
      <c r="W68" s="852"/>
      <c r="X68" s="852"/>
      <c r="Y68" s="852"/>
      <c r="Z68" s="852"/>
      <c r="AA68" s="852">
        <v>17</v>
      </c>
      <c r="AB68" s="852"/>
      <c r="AC68" s="852"/>
      <c r="AD68" s="852"/>
      <c r="AE68" s="852"/>
      <c r="AF68" s="852">
        <v>17</v>
      </c>
      <c r="AG68" s="852"/>
      <c r="AH68" s="852"/>
      <c r="AI68" s="852"/>
      <c r="AJ68" s="852"/>
      <c r="AK68" s="852" t="s">
        <v>536</v>
      </c>
      <c r="AL68" s="852"/>
      <c r="AM68" s="852"/>
      <c r="AN68" s="852"/>
      <c r="AO68" s="852"/>
      <c r="AP68" s="852">
        <v>2</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34</v>
      </c>
      <c r="R69" s="817"/>
      <c r="S69" s="817"/>
      <c r="T69" s="817"/>
      <c r="U69" s="817"/>
      <c r="V69" s="817">
        <v>33</v>
      </c>
      <c r="W69" s="817"/>
      <c r="X69" s="817"/>
      <c r="Y69" s="817"/>
      <c r="Z69" s="817"/>
      <c r="AA69" s="817">
        <v>1</v>
      </c>
      <c r="AB69" s="817"/>
      <c r="AC69" s="817"/>
      <c r="AD69" s="817"/>
      <c r="AE69" s="817"/>
      <c r="AF69" s="817">
        <v>1</v>
      </c>
      <c r="AG69" s="817"/>
      <c r="AH69" s="817"/>
      <c r="AI69" s="817"/>
      <c r="AJ69" s="817"/>
      <c r="AK69" s="817" t="s">
        <v>534</v>
      </c>
      <c r="AL69" s="817"/>
      <c r="AM69" s="817"/>
      <c r="AN69" s="817"/>
      <c r="AO69" s="817"/>
      <c r="AP69" s="817" t="s">
        <v>535</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v>
      </c>
      <c r="AG88" s="828"/>
      <c r="AH88" s="828"/>
      <c r="AI88" s="828"/>
      <c r="AJ88" s="828"/>
      <c r="AK88" s="825"/>
      <c r="AL88" s="825"/>
      <c r="AM88" s="825"/>
      <c r="AN88" s="825"/>
      <c r="AO88" s="825"/>
      <c r="AP88" s="828">
        <v>2</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x14ac:dyDescent="0.15">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288757</v>
      </c>
      <c r="AB110" s="888"/>
      <c r="AC110" s="888"/>
      <c r="AD110" s="888"/>
      <c r="AE110" s="889"/>
      <c r="AF110" s="890">
        <v>251858</v>
      </c>
      <c r="AG110" s="888"/>
      <c r="AH110" s="888"/>
      <c r="AI110" s="888"/>
      <c r="AJ110" s="889"/>
      <c r="AK110" s="890">
        <v>189442</v>
      </c>
      <c r="AL110" s="888"/>
      <c r="AM110" s="888"/>
      <c r="AN110" s="888"/>
      <c r="AO110" s="889"/>
      <c r="AP110" s="891">
        <v>13.5</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1742261</v>
      </c>
      <c r="BR110" s="925"/>
      <c r="BS110" s="925"/>
      <c r="BT110" s="925"/>
      <c r="BU110" s="925"/>
      <c r="BV110" s="925">
        <v>1737420</v>
      </c>
      <c r="BW110" s="925"/>
      <c r="BX110" s="925"/>
      <c r="BY110" s="925"/>
      <c r="BZ110" s="925"/>
      <c r="CA110" s="925">
        <v>1970438</v>
      </c>
      <c r="CB110" s="925"/>
      <c r="CC110" s="925"/>
      <c r="CD110" s="925"/>
      <c r="CE110" s="925"/>
      <c r="CF110" s="939">
        <v>140.30000000000001</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x14ac:dyDescent="0.15">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x14ac:dyDescent="0.15">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348531</v>
      </c>
      <c r="BR112" s="918"/>
      <c r="BS112" s="918"/>
      <c r="BT112" s="918"/>
      <c r="BU112" s="918"/>
      <c r="BV112" s="918">
        <v>322654</v>
      </c>
      <c r="BW112" s="918"/>
      <c r="BX112" s="918"/>
      <c r="BY112" s="918"/>
      <c r="BZ112" s="918"/>
      <c r="CA112" s="918">
        <v>303196</v>
      </c>
      <c r="CB112" s="918"/>
      <c r="CC112" s="918"/>
      <c r="CD112" s="918"/>
      <c r="CE112" s="918"/>
      <c r="CF112" s="912">
        <v>21.6</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x14ac:dyDescent="0.15">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23240</v>
      </c>
      <c r="AB113" s="932"/>
      <c r="AC113" s="932"/>
      <c r="AD113" s="932"/>
      <c r="AE113" s="933"/>
      <c r="AF113" s="934">
        <v>23356</v>
      </c>
      <c r="AG113" s="932"/>
      <c r="AH113" s="932"/>
      <c r="AI113" s="932"/>
      <c r="AJ113" s="933"/>
      <c r="AK113" s="934">
        <v>24351</v>
      </c>
      <c r="AL113" s="932"/>
      <c r="AM113" s="932"/>
      <c r="AN113" s="932"/>
      <c r="AO113" s="933"/>
      <c r="AP113" s="935">
        <v>1.7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t="s">
        <v>113</v>
      </c>
      <c r="BR113" s="918"/>
      <c r="BS113" s="918"/>
      <c r="BT113" s="918"/>
      <c r="BU113" s="918"/>
      <c r="BV113" s="918" t="s">
        <v>113</v>
      </c>
      <c r="BW113" s="918"/>
      <c r="BX113" s="918"/>
      <c r="BY113" s="918"/>
      <c r="BZ113" s="918"/>
      <c r="CA113" s="918">
        <v>13817</v>
      </c>
      <c r="CB113" s="918"/>
      <c r="CC113" s="918"/>
      <c r="CD113" s="918"/>
      <c r="CE113" s="918"/>
      <c r="CF113" s="912">
        <v>1</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x14ac:dyDescent="0.15">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113</v>
      </c>
      <c r="AB114" s="957"/>
      <c r="AC114" s="957"/>
      <c r="AD114" s="957"/>
      <c r="AE114" s="958"/>
      <c r="AF114" s="959" t="s">
        <v>113</v>
      </c>
      <c r="AG114" s="957"/>
      <c r="AH114" s="957"/>
      <c r="AI114" s="957"/>
      <c r="AJ114" s="958"/>
      <c r="AK114" s="959">
        <v>2620</v>
      </c>
      <c r="AL114" s="957"/>
      <c r="AM114" s="957"/>
      <c r="AN114" s="957"/>
      <c r="AO114" s="958"/>
      <c r="AP114" s="960">
        <v>0.2</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257553</v>
      </c>
      <c r="BR114" s="918"/>
      <c r="BS114" s="918"/>
      <c r="BT114" s="918"/>
      <c r="BU114" s="918"/>
      <c r="BV114" s="918">
        <v>267718</v>
      </c>
      <c r="BW114" s="918"/>
      <c r="BX114" s="918"/>
      <c r="BY114" s="918"/>
      <c r="BZ114" s="918"/>
      <c r="CA114" s="918">
        <v>199115</v>
      </c>
      <c r="CB114" s="918"/>
      <c r="CC114" s="918"/>
      <c r="CD114" s="918"/>
      <c r="CE114" s="918"/>
      <c r="CF114" s="912">
        <v>14.2</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x14ac:dyDescent="0.15">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x14ac:dyDescent="0.15">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311997</v>
      </c>
      <c r="AB117" s="964"/>
      <c r="AC117" s="964"/>
      <c r="AD117" s="964"/>
      <c r="AE117" s="965"/>
      <c r="AF117" s="963">
        <v>275214</v>
      </c>
      <c r="AG117" s="964"/>
      <c r="AH117" s="964"/>
      <c r="AI117" s="964"/>
      <c r="AJ117" s="965"/>
      <c r="AK117" s="963">
        <v>216413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x14ac:dyDescent="0.15">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429</v>
      </c>
      <c r="BP118" s="992"/>
      <c r="BQ118" s="983">
        <v>2348345</v>
      </c>
      <c r="BR118" s="984"/>
      <c r="BS118" s="984"/>
      <c r="BT118" s="984"/>
      <c r="BU118" s="984"/>
      <c r="BV118" s="984">
        <v>2327792</v>
      </c>
      <c r="BW118" s="984"/>
      <c r="BX118" s="984"/>
      <c r="BY118" s="984"/>
      <c r="BZ118" s="984"/>
      <c r="CA118" s="984">
        <v>2486566</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x14ac:dyDescent="0.15">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1233703</v>
      </c>
      <c r="BR119" s="925"/>
      <c r="BS119" s="925"/>
      <c r="BT119" s="925"/>
      <c r="BU119" s="925"/>
      <c r="BV119" s="925">
        <v>1480605</v>
      </c>
      <c r="BW119" s="925"/>
      <c r="BX119" s="925"/>
      <c r="BY119" s="925"/>
      <c r="BZ119" s="925"/>
      <c r="CA119" s="925">
        <v>1285186</v>
      </c>
      <c r="CB119" s="925"/>
      <c r="CC119" s="925"/>
      <c r="CD119" s="925"/>
      <c r="CE119" s="925"/>
      <c r="CF119" s="939">
        <v>91.5</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x14ac:dyDescent="0.15">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28282</v>
      </c>
      <c r="BR120" s="918"/>
      <c r="BS120" s="918"/>
      <c r="BT120" s="918"/>
      <c r="BU120" s="918"/>
      <c r="BV120" s="918">
        <v>110497</v>
      </c>
      <c r="BW120" s="918"/>
      <c r="BX120" s="918"/>
      <c r="BY120" s="918"/>
      <c r="BZ120" s="918"/>
      <c r="CA120" s="918">
        <v>213988</v>
      </c>
      <c r="CB120" s="918"/>
      <c r="CC120" s="918"/>
      <c r="CD120" s="918"/>
      <c r="CE120" s="918"/>
      <c r="CF120" s="912">
        <v>15.2</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208787</v>
      </c>
      <c r="DH120" s="925"/>
      <c r="DI120" s="925"/>
      <c r="DJ120" s="925"/>
      <c r="DK120" s="925"/>
      <c r="DL120" s="925">
        <v>197769</v>
      </c>
      <c r="DM120" s="925"/>
      <c r="DN120" s="925"/>
      <c r="DO120" s="925"/>
      <c r="DP120" s="925"/>
      <c r="DQ120" s="925">
        <v>186543</v>
      </c>
      <c r="DR120" s="925"/>
      <c r="DS120" s="925"/>
      <c r="DT120" s="925"/>
      <c r="DU120" s="925"/>
      <c r="DV120" s="926">
        <v>13.3</v>
      </c>
      <c r="DW120" s="926"/>
      <c r="DX120" s="926"/>
      <c r="DY120" s="926"/>
      <c r="DZ120" s="927"/>
    </row>
    <row r="121" spans="1:130" s="197" customFormat="1" ht="26.25" customHeight="1" x14ac:dyDescent="0.15">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1526373</v>
      </c>
      <c r="BR121" s="984"/>
      <c r="BS121" s="984"/>
      <c r="BT121" s="984"/>
      <c r="BU121" s="984"/>
      <c r="BV121" s="984">
        <v>1463714</v>
      </c>
      <c r="BW121" s="984"/>
      <c r="BX121" s="984"/>
      <c r="BY121" s="984"/>
      <c r="BZ121" s="984"/>
      <c r="CA121" s="984">
        <v>1425408</v>
      </c>
      <c r="CB121" s="984"/>
      <c r="CC121" s="984"/>
      <c r="CD121" s="984"/>
      <c r="CE121" s="984"/>
      <c r="CF121" s="1022">
        <v>101.5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139744</v>
      </c>
      <c r="DH121" s="918"/>
      <c r="DI121" s="918"/>
      <c r="DJ121" s="918"/>
      <c r="DK121" s="918"/>
      <c r="DL121" s="918">
        <v>124885</v>
      </c>
      <c r="DM121" s="918"/>
      <c r="DN121" s="918"/>
      <c r="DO121" s="918"/>
      <c r="DP121" s="918"/>
      <c r="DQ121" s="918">
        <v>116653</v>
      </c>
      <c r="DR121" s="918"/>
      <c r="DS121" s="918"/>
      <c r="DT121" s="918"/>
      <c r="DU121" s="918"/>
      <c r="DV121" s="919">
        <v>8.3000000000000007</v>
      </c>
      <c r="DW121" s="919"/>
      <c r="DX121" s="919"/>
      <c r="DY121" s="919"/>
      <c r="DZ121" s="920"/>
    </row>
    <row r="122" spans="1:130" s="197" customFormat="1" ht="26.25" customHeight="1" x14ac:dyDescent="0.15">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32">
        <v>2788358</v>
      </c>
      <c r="BR122" s="1033"/>
      <c r="BS122" s="1033"/>
      <c r="BT122" s="1033"/>
      <c r="BU122" s="1033"/>
      <c r="BV122" s="1033">
        <v>3054816</v>
      </c>
      <c r="BW122" s="1033"/>
      <c r="BX122" s="1033"/>
      <c r="BY122" s="1033"/>
      <c r="BZ122" s="1033"/>
      <c r="CA122" s="1033">
        <v>2924582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x14ac:dyDescent="0.2">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x14ac:dyDescent="0.15">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x14ac:dyDescent="0.2">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449</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x14ac:dyDescent="0.15">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7416</v>
      </c>
      <c r="AB128" s="1088"/>
      <c r="AC128" s="1088"/>
      <c r="AD128" s="1088"/>
      <c r="AE128" s="1089"/>
      <c r="AF128" s="1090">
        <v>7000</v>
      </c>
      <c r="AG128" s="1088"/>
      <c r="AH128" s="1088"/>
      <c r="AI128" s="1088"/>
      <c r="AJ128" s="1089"/>
      <c r="AK128" s="1090">
        <v>7383</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1388216</v>
      </c>
      <c r="AB129" s="957"/>
      <c r="AC129" s="957"/>
      <c r="AD129" s="957"/>
      <c r="AE129" s="958"/>
      <c r="AF129" s="959">
        <v>1678706</v>
      </c>
      <c r="AG129" s="957"/>
      <c r="AH129" s="957"/>
      <c r="AI129" s="957"/>
      <c r="AJ129" s="958"/>
      <c r="AK129" s="959">
        <v>1577876</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237412</v>
      </c>
      <c r="AB130" s="957"/>
      <c r="AC130" s="957"/>
      <c r="AD130" s="957"/>
      <c r="AE130" s="958"/>
      <c r="AF130" s="959">
        <v>213740</v>
      </c>
      <c r="AG130" s="957"/>
      <c r="AH130" s="957"/>
      <c r="AI130" s="957"/>
      <c r="AJ130" s="958"/>
      <c r="AK130" s="959">
        <v>173614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1150804</v>
      </c>
      <c r="AB131" s="996"/>
      <c r="AC131" s="996"/>
      <c r="AD131" s="996"/>
      <c r="AE131" s="997"/>
      <c r="AF131" s="998">
        <v>1464966</v>
      </c>
      <c r="AG131" s="996"/>
      <c r="AH131" s="996"/>
      <c r="AI131" s="996"/>
      <c r="AJ131" s="997"/>
      <c r="AK131" s="998">
        <v>1404262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5.8367019930000001</v>
      </c>
      <c r="AB132" s="1102"/>
      <c r="AC132" s="1102"/>
      <c r="AD132" s="1102"/>
      <c r="AE132" s="1103"/>
      <c r="AF132" s="1104">
        <v>3.7184480729999998</v>
      </c>
      <c r="AG132" s="1102"/>
      <c r="AH132" s="1102"/>
      <c r="AI132" s="1102"/>
      <c r="AJ132" s="1103"/>
      <c r="AK132" s="1104">
        <v>2.5220364860000002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6.9</v>
      </c>
      <c r="AB133" s="1109"/>
      <c r="AC133" s="1109"/>
      <c r="AD133" s="1109"/>
      <c r="AE133" s="1110"/>
      <c r="AF133" s="1108">
        <v>5.3</v>
      </c>
      <c r="AG133" s="1109"/>
      <c r="AH133" s="1109"/>
      <c r="AI133" s="1109"/>
      <c r="AJ133" s="1110"/>
      <c r="AK133" s="1108">
        <v>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5" t="s">
        <v>465</v>
      </c>
      <c r="L7" s="254"/>
      <c r="M7" s="255" t="s">
        <v>466</v>
      </c>
      <c r="N7" s="256"/>
    </row>
    <row r="8" spans="1:16" x14ac:dyDescent="0.15">
      <c r="A8" s="248"/>
      <c r="B8" s="244"/>
      <c r="C8" s="244"/>
      <c r="D8" s="244"/>
      <c r="E8" s="244"/>
      <c r="F8" s="244"/>
      <c r="G8" s="257"/>
      <c r="H8" s="258"/>
      <c r="I8" s="258"/>
      <c r="J8" s="259"/>
      <c r="K8" s="1116"/>
      <c r="L8" s="260" t="s">
        <v>467</v>
      </c>
      <c r="M8" s="261" t="s">
        <v>468</v>
      </c>
      <c r="N8" s="262" t="s">
        <v>469</v>
      </c>
    </row>
    <row r="9" spans="1:16" x14ac:dyDescent="0.15">
      <c r="A9" s="248"/>
      <c r="B9" s="244"/>
      <c r="C9" s="244"/>
      <c r="D9" s="244"/>
      <c r="E9" s="244"/>
      <c r="F9" s="244"/>
      <c r="G9" s="1117" t="s">
        <v>470</v>
      </c>
      <c r="H9" s="1118"/>
      <c r="I9" s="1118"/>
      <c r="J9" s="1119"/>
      <c r="K9" s="263">
        <v>543521</v>
      </c>
      <c r="L9" s="264">
        <v>656426</v>
      </c>
      <c r="M9" s="265">
        <v>192357</v>
      </c>
      <c r="N9" s="266">
        <v>241.3</v>
      </c>
    </row>
    <row r="10" spans="1:16" x14ac:dyDescent="0.15">
      <c r="A10" s="248"/>
      <c r="B10" s="244"/>
      <c r="C10" s="244"/>
      <c r="D10" s="244"/>
      <c r="E10" s="244"/>
      <c r="F10" s="244"/>
      <c r="G10" s="1117" t="s">
        <v>471</v>
      </c>
      <c r="H10" s="1118"/>
      <c r="I10" s="1118"/>
      <c r="J10" s="1119"/>
      <c r="K10" s="267">
        <v>41745</v>
      </c>
      <c r="L10" s="268">
        <v>50417</v>
      </c>
      <c r="M10" s="269">
        <v>21870</v>
      </c>
      <c r="N10" s="270">
        <v>130.5</v>
      </c>
    </row>
    <row r="11" spans="1:16" ht="13.5" customHeight="1" x14ac:dyDescent="0.15">
      <c r="A11" s="248"/>
      <c r="B11" s="244"/>
      <c r="C11" s="244"/>
      <c r="D11" s="244"/>
      <c r="E11" s="244"/>
      <c r="F11" s="244"/>
      <c r="G11" s="1117" t="s">
        <v>472</v>
      </c>
      <c r="H11" s="1118"/>
      <c r="I11" s="1118"/>
      <c r="J11" s="1119"/>
      <c r="K11" s="267">
        <v>38299</v>
      </c>
      <c r="L11" s="268">
        <v>46255</v>
      </c>
      <c r="M11" s="269">
        <v>24716</v>
      </c>
      <c r="N11" s="270">
        <v>87.1</v>
      </c>
    </row>
    <row r="12" spans="1:16" ht="13.5" customHeight="1" x14ac:dyDescent="0.15">
      <c r="A12" s="248"/>
      <c r="B12" s="244"/>
      <c r="C12" s="244"/>
      <c r="D12" s="244"/>
      <c r="E12" s="244"/>
      <c r="F12" s="244"/>
      <c r="G12" s="1117" t="s">
        <v>473</v>
      </c>
      <c r="H12" s="1118"/>
      <c r="I12" s="1118"/>
      <c r="J12" s="1119"/>
      <c r="K12" s="267" t="s">
        <v>474</v>
      </c>
      <c r="L12" s="268" t="s">
        <v>474</v>
      </c>
      <c r="M12" s="269">
        <v>2820</v>
      </c>
      <c r="N12" s="270" t="s">
        <v>474</v>
      </c>
    </row>
    <row r="13" spans="1:16" ht="13.5" customHeight="1" x14ac:dyDescent="0.15">
      <c r="A13" s="248"/>
      <c r="B13" s="244"/>
      <c r="C13" s="244"/>
      <c r="D13" s="244"/>
      <c r="E13" s="244"/>
      <c r="F13" s="244"/>
      <c r="G13" s="1117" t="s">
        <v>475</v>
      </c>
      <c r="H13" s="1118"/>
      <c r="I13" s="1118"/>
      <c r="J13" s="1119"/>
      <c r="K13" s="267" t="s">
        <v>474</v>
      </c>
      <c r="L13" s="268" t="s">
        <v>474</v>
      </c>
      <c r="M13" s="269" t="s">
        <v>474</v>
      </c>
      <c r="N13" s="270" t="s">
        <v>474</v>
      </c>
    </row>
    <row r="14" spans="1:16" ht="13.5" customHeight="1" x14ac:dyDescent="0.15">
      <c r="A14" s="248"/>
      <c r="B14" s="244"/>
      <c r="C14" s="244"/>
      <c r="D14" s="244"/>
      <c r="E14" s="244"/>
      <c r="F14" s="244"/>
      <c r="G14" s="1117" t="s">
        <v>476</v>
      </c>
      <c r="H14" s="1118"/>
      <c r="I14" s="1118"/>
      <c r="J14" s="1119"/>
      <c r="K14" s="267" t="s">
        <v>474</v>
      </c>
      <c r="L14" s="268" t="s">
        <v>474</v>
      </c>
      <c r="M14" s="269">
        <v>8559</v>
      </c>
      <c r="N14" s="270" t="s">
        <v>474</v>
      </c>
    </row>
    <row r="15" spans="1:16" ht="13.5" customHeight="1" x14ac:dyDescent="0.15">
      <c r="A15" s="248"/>
      <c r="B15" s="244"/>
      <c r="C15" s="244"/>
      <c r="D15" s="244"/>
      <c r="E15" s="244"/>
      <c r="F15" s="244"/>
      <c r="G15" s="1117" t="s">
        <v>477</v>
      </c>
      <c r="H15" s="1118"/>
      <c r="I15" s="1118"/>
      <c r="J15" s="1119"/>
      <c r="K15" s="267">
        <v>2748</v>
      </c>
      <c r="L15" s="268">
        <v>3319</v>
      </c>
      <c r="M15" s="269">
        <v>4371</v>
      </c>
      <c r="N15" s="270">
        <v>-24.1</v>
      </c>
    </row>
    <row r="16" spans="1:16" x14ac:dyDescent="0.15">
      <c r="A16" s="248"/>
      <c r="B16" s="244"/>
      <c r="C16" s="244"/>
      <c r="D16" s="244"/>
      <c r="E16" s="244"/>
      <c r="F16" s="244"/>
      <c r="G16" s="1120" t="s">
        <v>478</v>
      </c>
      <c r="H16" s="1121"/>
      <c r="I16" s="1121"/>
      <c r="J16" s="1122"/>
      <c r="K16" s="268">
        <v>-93473</v>
      </c>
      <c r="L16" s="268">
        <v>-112890</v>
      </c>
      <c r="M16" s="269">
        <v>-21822</v>
      </c>
      <c r="N16" s="270">
        <v>417.3</v>
      </c>
    </row>
    <row r="17" spans="1:16" x14ac:dyDescent="0.15">
      <c r="A17" s="248"/>
      <c r="B17" s="244"/>
      <c r="C17" s="244"/>
      <c r="D17" s="244"/>
      <c r="E17" s="244"/>
      <c r="F17" s="244"/>
      <c r="G17" s="1120" t="s">
        <v>171</v>
      </c>
      <c r="H17" s="1121"/>
      <c r="I17" s="1121"/>
      <c r="J17" s="1122"/>
      <c r="K17" s="268">
        <v>532840</v>
      </c>
      <c r="L17" s="268">
        <v>643527</v>
      </c>
      <c r="M17" s="269">
        <v>232872</v>
      </c>
      <c r="N17" s="270">
        <v>176.3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2" t="s">
        <v>483</v>
      </c>
      <c r="H21" s="1113"/>
      <c r="I21" s="1113"/>
      <c r="J21" s="1114"/>
      <c r="K21" s="280">
        <v>65.22</v>
      </c>
      <c r="L21" s="281">
        <v>21.42</v>
      </c>
      <c r="M21" s="282">
        <v>43.8</v>
      </c>
      <c r="N21" s="249"/>
      <c r="O21" s="283"/>
      <c r="P21" s="279"/>
    </row>
    <row r="22" spans="1:16" s="284" customFormat="1" x14ac:dyDescent="0.15">
      <c r="A22" s="279"/>
      <c r="B22" s="249"/>
      <c r="C22" s="249"/>
      <c r="D22" s="249"/>
      <c r="E22" s="249"/>
      <c r="F22" s="249"/>
      <c r="G22" s="1112" t="s">
        <v>484</v>
      </c>
      <c r="H22" s="1113"/>
      <c r="I22" s="1113"/>
      <c r="J22" s="1114"/>
      <c r="K22" s="285">
        <v>100.1</v>
      </c>
      <c r="L22" s="286">
        <v>93.4</v>
      </c>
      <c r="M22" s="287">
        <v>6.7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465</v>
      </c>
      <c r="L30" s="254"/>
      <c r="M30" s="255" t="s">
        <v>466</v>
      </c>
      <c r="N30" s="256"/>
    </row>
    <row r="31" spans="1:16" x14ac:dyDescent="0.15">
      <c r="A31" s="248"/>
      <c r="B31" s="244"/>
      <c r="C31" s="244"/>
      <c r="D31" s="244"/>
      <c r="E31" s="244"/>
      <c r="F31" s="244"/>
      <c r="G31" s="257"/>
      <c r="H31" s="258"/>
      <c r="I31" s="258"/>
      <c r="J31" s="259"/>
      <c r="K31" s="1116"/>
      <c r="L31" s="260" t="s">
        <v>467</v>
      </c>
      <c r="M31" s="261" t="s">
        <v>468</v>
      </c>
      <c r="N31" s="262" t="s">
        <v>469</v>
      </c>
    </row>
    <row r="32" spans="1:16" ht="27" customHeight="1" x14ac:dyDescent="0.15">
      <c r="A32" s="248"/>
      <c r="B32" s="244"/>
      <c r="C32" s="244"/>
      <c r="D32" s="244"/>
      <c r="E32" s="244"/>
      <c r="F32" s="244"/>
      <c r="G32" s="1128" t="s">
        <v>488</v>
      </c>
      <c r="H32" s="1129"/>
      <c r="I32" s="1129"/>
      <c r="J32" s="1130"/>
      <c r="K32" s="294">
        <v>189442</v>
      </c>
      <c r="L32" s="294">
        <v>228795</v>
      </c>
      <c r="M32" s="295">
        <v>135669</v>
      </c>
      <c r="N32" s="296">
        <v>68.599999999999994</v>
      </c>
    </row>
    <row r="33" spans="1:16" ht="13.5" customHeight="1" x14ac:dyDescent="0.15">
      <c r="A33" s="248"/>
      <c r="B33" s="244"/>
      <c r="C33" s="244"/>
      <c r="D33" s="244"/>
      <c r="E33" s="244"/>
      <c r="F33" s="244"/>
      <c r="G33" s="1128" t="s">
        <v>489</v>
      </c>
      <c r="H33" s="1129"/>
      <c r="I33" s="1129"/>
      <c r="J33" s="1130"/>
      <c r="K33" s="294" t="s">
        <v>474</v>
      </c>
      <c r="L33" s="294" t="s">
        <v>474</v>
      </c>
      <c r="M33" s="295" t="s">
        <v>474</v>
      </c>
      <c r="N33" s="296" t="s">
        <v>474</v>
      </c>
    </row>
    <row r="34" spans="1:16" ht="27" customHeight="1" x14ac:dyDescent="0.15">
      <c r="A34" s="248"/>
      <c r="B34" s="244"/>
      <c r="C34" s="244"/>
      <c r="D34" s="244"/>
      <c r="E34" s="244"/>
      <c r="F34" s="244"/>
      <c r="G34" s="1128" t="s">
        <v>490</v>
      </c>
      <c r="H34" s="1129"/>
      <c r="I34" s="1129"/>
      <c r="J34" s="1130"/>
      <c r="K34" s="294" t="s">
        <v>474</v>
      </c>
      <c r="L34" s="294" t="s">
        <v>474</v>
      </c>
      <c r="M34" s="295">
        <v>40</v>
      </c>
      <c r="N34" s="296" t="s">
        <v>474</v>
      </c>
    </row>
    <row r="35" spans="1:16" ht="27" customHeight="1" x14ac:dyDescent="0.15">
      <c r="A35" s="248"/>
      <c r="B35" s="244"/>
      <c r="C35" s="244"/>
      <c r="D35" s="244"/>
      <c r="E35" s="244"/>
      <c r="F35" s="244"/>
      <c r="G35" s="1128" t="s">
        <v>491</v>
      </c>
      <c r="H35" s="1129"/>
      <c r="I35" s="1129"/>
      <c r="J35" s="1130"/>
      <c r="K35" s="294">
        <v>24351</v>
      </c>
      <c r="L35" s="294">
        <v>29409</v>
      </c>
      <c r="M35" s="295">
        <v>30817</v>
      </c>
      <c r="N35" s="296">
        <v>-4.5999999999999996</v>
      </c>
    </row>
    <row r="36" spans="1:16" ht="27" customHeight="1" x14ac:dyDescent="0.15">
      <c r="A36" s="248"/>
      <c r="B36" s="244"/>
      <c r="C36" s="244"/>
      <c r="D36" s="244"/>
      <c r="E36" s="244"/>
      <c r="F36" s="244"/>
      <c r="G36" s="1128" t="s">
        <v>492</v>
      </c>
      <c r="H36" s="1129"/>
      <c r="I36" s="1129"/>
      <c r="J36" s="1130"/>
      <c r="K36" s="294">
        <v>2620</v>
      </c>
      <c r="L36" s="294">
        <v>3164</v>
      </c>
      <c r="M36" s="295">
        <v>6361</v>
      </c>
      <c r="N36" s="296">
        <v>-50.3</v>
      </c>
    </row>
    <row r="37" spans="1:16" ht="13.5" customHeight="1" x14ac:dyDescent="0.15">
      <c r="A37" s="248"/>
      <c r="B37" s="244"/>
      <c r="C37" s="244"/>
      <c r="D37" s="244"/>
      <c r="E37" s="244"/>
      <c r="F37" s="244"/>
      <c r="G37" s="1128" t="s">
        <v>493</v>
      </c>
      <c r="H37" s="1129"/>
      <c r="I37" s="1129"/>
      <c r="J37" s="1130"/>
      <c r="K37" s="294" t="s">
        <v>474</v>
      </c>
      <c r="L37" s="294" t="s">
        <v>474</v>
      </c>
      <c r="M37" s="295">
        <v>2179</v>
      </c>
      <c r="N37" s="296" t="s">
        <v>474</v>
      </c>
    </row>
    <row r="38" spans="1:16" ht="27" customHeight="1" x14ac:dyDescent="0.15">
      <c r="A38" s="248"/>
      <c r="B38" s="244"/>
      <c r="C38" s="244"/>
      <c r="D38" s="244"/>
      <c r="E38" s="244"/>
      <c r="F38" s="244"/>
      <c r="G38" s="1131" t="s">
        <v>494</v>
      </c>
      <c r="H38" s="1132"/>
      <c r="I38" s="1132"/>
      <c r="J38" s="1133"/>
      <c r="K38" s="297" t="s">
        <v>474</v>
      </c>
      <c r="L38" s="297" t="s">
        <v>474</v>
      </c>
      <c r="M38" s="298">
        <v>59</v>
      </c>
      <c r="N38" s="299" t="s">
        <v>474</v>
      </c>
      <c r="O38" s="293"/>
    </row>
    <row r="39" spans="1:16" x14ac:dyDescent="0.15">
      <c r="A39" s="248"/>
      <c r="B39" s="244"/>
      <c r="C39" s="244"/>
      <c r="D39" s="244"/>
      <c r="E39" s="244"/>
      <c r="F39" s="244"/>
      <c r="G39" s="1131" t="s">
        <v>495</v>
      </c>
      <c r="H39" s="1132"/>
      <c r="I39" s="1132"/>
      <c r="J39" s="1133"/>
      <c r="K39" s="300">
        <v>-7383</v>
      </c>
      <c r="L39" s="300">
        <v>-8917</v>
      </c>
      <c r="M39" s="301">
        <v>-9358</v>
      </c>
      <c r="N39" s="302">
        <v>-4.7</v>
      </c>
      <c r="O39" s="293"/>
    </row>
    <row r="40" spans="1:16" ht="27" customHeight="1" x14ac:dyDescent="0.15">
      <c r="A40" s="248"/>
      <c r="B40" s="244"/>
      <c r="C40" s="244"/>
      <c r="D40" s="244"/>
      <c r="E40" s="244"/>
      <c r="F40" s="244"/>
      <c r="G40" s="1128" t="s">
        <v>496</v>
      </c>
      <c r="H40" s="1129"/>
      <c r="I40" s="1129"/>
      <c r="J40" s="1130"/>
      <c r="K40" s="300">
        <v>-173614</v>
      </c>
      <c r="L40" s="300">
        <v>-209679</v>
      </c>
      <c r="M40" s="301">
        <v>-120971</v>
      </c>
      <c r="N40" s="302">
        <v>73.3</v>
      </c>
      <c r="O40" s="293"/>
    </row>
    <row r="41" spans="1:16" x14ac:dyDescent="0.15">
      <c r="A41" s="248"/>
      <c r="B41" s="244"/>
      <c r="C41" s="244"/>
      <c r="D41" s="244"/>
      <c r="E41" s="244"/>
      <c r="F41" s="244"/>
      <c r="G41" s="1134" t="s">
        <v>281</v>
      </c>
      <c r="H41" s="1135"/>
      <c r="I41" s="1135"/>
      <c r="J41" s="1136"/>
      <c r="K41" s="294">
        <v>35416</v>
      </c>
      <c r="L41" s="300">
        <v>42773</v>
      </c>
      <c r="M41" s="301">
        <v>44795</v>
      </c>
      <c r="N41" s="302">
        <v>-4.5</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382890</v>
      </c>
      <c r="J51" s="320">
        <v>452054</v>
      </c>
      <c r="K51" s="321">
        <v>343.6</v>
      </c>
      <c r="L51" s="322">
        <v>291917</v>
      </c>
      <c r="M51" s="323">
        <v>64.900000000000006</v>
      </c>
      <c r="N51" s="324">
        <v>278.7</v>
      </c>
    </row>
    <row r="52" spans="1:14" x14ac:dyDescent="0.15">
      <c r="A52" s="248"/>
      <c r="B52" s="244"/>
      <c r="C52" s="244"/>
      <c r="D52" s="244"/>
      <c r="E52" s="244"/>
      <c r="F52" s="244"/>
      <c r="G52" s="325"/>
      <c r="H52" s="326" t="s">
        <v>507</v>
      </c>
      <c r="I52" s="327">
        <v>379288</v>
      </c>
      <c r="J52" s="328">
        <v>447802</v>
      </c>
      <c r="K52" s="329">
        <v>560.70000000000005</v>
      </c>
      <c r="L52" s="330">
        <v>163714</v>
      </c>
      <c r="M52" s="331">
        <v>62.4</v>
      </c>
      <c r="N52" s="332">
        <v>498.3</v>
      </c>
    </row>
    <row r="53" spans="1:14" x14ac:dyDescent="0.15">
      <c r="A53" s="248"/>
      <c r="B53" s="244"/>
      <c r="C53" s="244"/>
      <c r="D53" s="244"/>
      <c r="E53" s="244"/>
      <c r="F53" s="244"/>
      <c r="G53" s="310" t="s">
        <v>508</v>
      </c>
      <c r="H53" s="311"/>
      <c r="I53" s="319">
        <v>288595</v>
      </c>
      <c r="J53" s="320">
        <v>348966</v>
      </c>
      <c r="K53" s="321">
        <v>-22.8</v>
      </c>
      <c r="L53" s="322">
        <v>325581</v>
      </c>
      <c r="M53" s="323">
        <v>11.5</v>
      </c>
      <c r="N53" s="324">
        <v>-34.299999999999997</v>
      </c>
    </row>
    <row r="54" spans="1:14" x14ac:dyDescent="0.15">
      <c r="A54" s="248"/>
      <c r="B54" s="244"/>
      <c r="C54" s="244"/>
      <c r="D54" s="244"/>
      <c r="E54" s="244"/>
      <c r="F54" s="244"/>
      <c r="G54" s="325"/>
      <c r="H54" s="326" t="s">
        <v>507</v>
      </c>
      <c r="I54" s="327">
        <v>176612</v>
      </c>
      <c r="J54" s="328">
        <v>213557</v>
      </c>
      <c r="K54" s="329">
        <v>-52.3</v>
      </c>
      <c r="L54" s="330">
        <v>165116</v>
      </c>
      <c r="M54" s="331">
        <v>0.9</v>
      </c>
      <c r="N54" s="332">
        <v>-53.2</v>
      </c>
    </row>
    <row r="55" spans="1:14" x14ac:dyDescent="0.15">
      <c r="A55" s="248"/>
      <c r="B55" s="244"/>
      <c r="C55" s="244"/>
      <c r="D55" s="244"/>
      <c r="E55" s="244"/>
      <c r="F55" s="244"/>
      <c r="G55" s="310" t="s">
        <v>509</v>
      </c>
      <c r="H55" s="311"/>
      <c r="I55" s="319">
        <v>228487</v>
      </c>
      <c r="J55" s="320">
        <v>282431</v>
      </c>
      <c r="K55" s="321">
        <v>-19.100000000000001</v>
      </c>
      <c r="L55" s="322">
        <v>203567</v>
      </c>
      <c r="M55" s="323">
        <v>-37.5</v>
      </c>
      <c r="N55" s="324">
        <v>18.399999999999999</v>
      </c>
    </row>
    <row r="56" spans="1:14" x14ac:dyDescent="0.15">
      <c r="A56" s="248"/>
      <c r="B56" s="244"/>
      <c r="C56" s="244"/>
      <c r="D56" s="244"/>
      <c r="E56" s="244"/>
      <c r="F56" s="244"/>
      <c r="G56" s="325"/>
      <c r="H56" s="326" t="s">
        <v>507</v>
      </c>
      <c r="I56" s="327">
        <v>127334</v>
      </c>
      <c r="J56" s="328">
        <v>157397</v>
      </c>
      <c r="K56" s="329">
        <v>-26.3</v>
      </c>
      <c r="L56" s="330">
        <v>121137</v>
      </c>
      <c r="M56" s="331">
        <v>-26.6</v>
      </c>
      <c r="N56" s="332">
        <v>0.3</v>
      </c>
    </row>
    <row r="57" spans="1:14" x14ac:dyDescent="0.15">
      <c r="A57" s="248"/>
      <c r="B57" s="244"/>
      <c r="C57" s="244"/>
      <c r="D57" s="244"/>
      <c r="E57" s="244"/>
      <c r="F57" s="244"/>
      <c r="G57" s="310" t="s">
        <v>510</v>
      </c>
      <c r="H57" s="311"/>
      <c r="I57" s="319">
        <v>333600</v>
      </c>
      <c r="J57" s="320">
        <v>418570</v>
      </c>
      <c r="K57" s="321">
        <v>48.2</v>
      </c>
      <c r="L57" s="322">
        <v>185018</v>
      </c>
      <c r="M57" s="323">
        <v>-9.1</v>
      </c>
      <c r="N57" s="324">
        <v>57.3</v>
      </c>
    </row>
    <row r="58" spans="1:14" x14ac:dyDescent="0.15">
      <c r="A58" s="248"/>
      <c r="B58" s="244"/>
      <c r="C58" s="244"/>
      <c r="D58" s="244"/>
      <c r="E58" s="244"/>
      <c r="F58" s="244"/>
      <c r="G58" s="325"/>
      <c r="H58" s="326" t="s">
        <v>507</v>
      </c>
      <c r="I58" s="327">
        <v>133207</v>
      </c>
      <c r="J58" s="328">
        <v>167136</v>
      </c>
      <c r="K58" s="329">
        <v>6.2</v>
      </c>
      <c r="L58" s="330">
        <v>95064</v>
      </c>
      <c r="M58" s="331">
        <v>-21.5</v>
      </c>
      <c r="N58" s="332">
        <v>27.7</v>
      </c>
    </row>
    <row r="59" spans="1:14" x14ac:dyDescent="0.15">
      <c r="A59" s="248"/>
      <c r="B59" s="244"/>
      <c r="C59" s="244"/>
      <c r="D59" s="244"/>
      <c r="E59" s="244"/>
      <c r="F59" s="244"/>
      <c r="G59" s="310" t="s">
        <v>511</v>
      </c>
      <c r="H59" s="311"/>
      <c r="I59" s="319">
        <v>947500</v>
      </c>
      <c r="J59" s="320">
        <v>1144324</v>
      </c>
      <c r="K59" s="321">
        <v>173.4</v>
      </c>
      <c r="L59" s="322">
        <v>238802</v>
      </c>
      <c r="M59" s="323">
        <v>29.1</v>
      </c>
      <c r="N59" s="324">
        <v>144.30000000000001</v>
      </c>
    </row>
    <row r="60" spans="1:14" x14ac:dyDescent="0.15">
      <c r="A60" s="248"/>
      <c r="B60" s="244"/>
      <c r="C60" s="244"/>
      <c r="D60" s="244"/>
      <c r="E60" s="244"/>
      <c r="F60" s="244"/>
      <c r="G60" s="325"/>
      <c r="H60" s="326" t="s">
        <v>507</v>
      </c>
      <c r="I60" s="333">
        <v>533187</v>
      </c>
      <c r="J60" s="328">
        <v>643946</v>
      </c>
      <c r="K60" s="329">
        <v>285.3</v>
      </c>
      <c r="L60" s="330">
        <v>128562</v>
      </c>
      <c r="M60" s="331">
        <v>35.200000000000003</v>
      </c>
      <c r="N60" s="332">
        <v>250.1</v>
      </c>
    </row>
    <row r="61" spans="1:14" x14ac:dyDescent="0.15">
      <c r="A61" s="248"/>
      <c r="B61" s="244"/>
      <c r="C61" s="244"/>
      <c r="D61" s="244"/>
      <c r="E61" s="244"/>
      <c r="F61" s="244"/>
      <c r="G61" s="310" t="s">
        <v>512</v>
      </c>
      <c r="H61" s="334"/>
      <c r="I61" s="335">
        <v>436214</v>
      </c>
      <c r="J61" s="336">
        <v>529269</v>
      </c>
      <c r="K61" s="337">
        <v>104.7</v>
      </c>
      <c r="L61" s="338">
        <v>248977</v>
      </c>
      <c r="M61" s="339">
        <v>11.8</v>
      </c>
      <c r="N61" s="324">
        <v>92.9</v>
      </c>
    </row>
    <row r="62" spans="1:14" x14ac:dyDescent="0.15">
      <c r="A62" s="248"/>
      <c r="B62" s="244"/>
      <c r="C62" s="244"/>
      <c r="D62" s="244"/>
      <c r="E62" s="244"/>
      <c r="F62" s="244"/>
      <c r="G62" s="325"/>
      <c r="H62" s="326" t="s">
        <v>507</v>
      </c>
      <c r="I62" s="327">
        <v>269926</v>
      </c>
      <c r="J62" s="328">
        <v>325968</v>
      </c>
      <c r="K62" s="329">
        <v>154.69999999999999</v>
      </c>
      <c r="L62" s="330">
        <v>134719</v>
      </c>
      <c r="M62" s="331">
        <v>10.1</v>
      </c>
      <c r="N62" s="332">
        <v>144.6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29.41</v>
      </c>
      <c r="G47" s="12">
        <v>34.770000000000003</v>
      </c>
      <c r="H47" s="12">
        <v>40.61</v>
      </c>
      <c r="I47" s="12">
        <v>38.06</v>
      </c>
      <c r="J47" s="13">
        <v>33.65</v>
      </c>
    </row>
    <row r="48" spans="2:10" ht="57.75" customHeight="1" x14ac:dyDescent="0.15">
      <c r="B48" s="14"/>
      <c r="C48" s="1139" t="s">
        <v>4</v>
      </c>
      <c r="D48" s="1139"/>
      <c r="E48" s="1140"/>
      <c r="F48" s="15">
        <v>4.16</v>
      </c>
      <c r="G48" s="16">
        <v>3.66</v>
      </c>
      <c r="H48" s="16">
        <v>3.28</v>
      </c>
      <c r="I48" s="16">
        <v>3.79</v>
      </c>
      <c r="J48" s="17">
        <v>7.69</v>
      </c>
    </row>
    <row r="49" spans="2:10" ht="57.75" customHeight="1" thickBot="1" x14ac:dyDescent="0.2">
      <c r="B49" s="18"/>
      <c r="C49" s="1141" t="s">
        <v>5</v>
      </c>
      <c r="D49" s="1141"/>
      <c r="E49" s="1142"/>
      <c r="F49" s="19">
        <v>0.89</v>
      </c>
      <c r="G49" s="20">
        <v>5.2</v>
      </c>
      <c r="H49" s="20">
        <v>0.84</v>
      </c>
      <c r="I49" s="20">
        <v>5.56</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520</v>
      </c>
      <c r="D34" s="1149"/>
      <c r="E34" s="1150"/>
      <c r="F34" s="32">
        <v>4.16</v>
      </c>
      <c r="G34" s="33">
        <v>3.66</v>
      </c>
      <c r="H34" s="33">
        <v>3.28</v>
      </c>
      <c r="I34" s="33">
        <v>3.79</v>
      </c>
      <c r="J34" s="34">
        <v>7.69</v>
      </c>
      <c r="K34" s="22"/>
      <c r="L34" s="22"/>
      <c r="M34" s="22"/>
      <c r="N34" s="22"/>
      <c r="O34" s="22"/>
      <c r="P34" s="22"/>
    </row>
    <row r="35" spans="1:16" ht="39" customHeight="1" x14ac:dyDescent="0.15">
      <c r="A35" s="22"/>
      <c r="B35" s="35"/>
      <c r="C35" s="1143" t="s">
        <v>521</v>
      </c>
      <c r="D35" s="1144"/>
      <c r="E35" s="1145"/>
      <c r="F35" s="36" t="s">
        <v>474</v>
      </c>
      <c r="G35" s="37" t="s">
        <v>474</v>
      </c>
      <c r="H35" s="37">
        <v>0.21</v>
      </c>
      <c r="I35" s="37">
        <v>0.44</v>
      </c>
      <c r="J35" s="38">
        <v>0.43</v>
      </c>
      <c r="K35" s="22"/>
      <c r="L35" s="22"/>
      <c r="M35" s="22"/>
      <c r="N35" s="22"/>
      <c r="O35" s="22"/>
      <c r="P35" s="22"/>
    </row>
    <row r="36" spans="1:16" ht="39" customHeight="1" x14ac:dyDescent="0.15">
      <c r="A36" s="22"/>
      <c r="B36" s="35"/>
      <c r="C36" s="1143" t="s">
        <v>522</v>
      </c>
      <c r="D36" s="1144"/>
      <c r="E36" s="1145"/>
      <c r="F36" s="36">
        <v>0.02</v>
      </c>
      <c r="G36" s="37">
        <v>0.03</v>
      </c>
      <c r="H36" s="37">
        <v>0.16</v>
      </c>
      <c r="I36" s="37">
        <v>0.16</v>
      </c>
      <c r="J36" s="38">
        <v>0.33</v>
      </c>
      <c r="K36" s="22"/>
      <c r="L36" s="22"/>
      <c r="M36" s="22"/>
      <c r="N36" s="22"/>
      <c r="O36" s="22"/>
      <c r="P36" s="22"/>
    </row>
    <row r="37" spans="1:16" ht="39" customHeight="1" x14ac:dyDescent="0.15">
      <c r="A37" s="22"/>
      <c r="B37" s="35"/>
      <c r="C37" s="1143" t="s">
        <v>523</v>
      </c>
      <c r="D37" s="1144"/>
      <c r="E37" s="1145"/>
      <c r="F37" s="36">
        <v>0.02</v>
      </c>
      <c r="G37" s="37">
        <v>0.27</v>
      </c>
      <c r="H37" s="37">
        <v>0.37</v>
      </c>
      <c r="I37" s="37">
        <v>0.14000000000000001</v>
      </c>
      <c r="J37" s="38">
        <v>0.27</v>
      </c>
      <c r="K37" s="22"/>
      <c r="L37" s="22"/>
      <c r="M37" s="22"/>
      <c r="N37" s="22"/>
      <c r="O37" s="22"/>
      <c r="P37" s="22"/>
    </row>
    <row r="38" spans="1:16" ht="39" customHeight="1" x14ac:dyDescent="0.15">
      <c r="A38" s="22"/>
      <c r="B38" s="35"/>
      <c r="C38" s="1143" t="s">
        <v>524</v>
      </c>
      <c r="D38" s="1144"/>
      <c r="E38" s="1145"/>
      <c r="F38" s="36">
        <v>0.45</v>
      </c>
      <c r="G38" s="37">
        <v>0.44</v>
      </c>
      <c r="H38" s="37">
        <v>0.42</v>
      </c>
      <c r="I38" s="37">
        <v>0.34</v>
      </c>
      <c r="J38" s="38">
        <v>0.25</v>
      </c>
      <c r="K38" s="22"/>
      <c r="L38" s="22"/>
      <c r="M38" s="22"/>
      <c r="N38" s="22"/>
      <c r="O38" s="22"/>
      <c r="P38" s="22"/>
    </row>
    <row r="39" spans="1:16" ht="39" customHeight="1" x14ac:dyDescent="0.15">
      <c r="A39" s="22"/>
      <c r="B39" s="35"/>
      <c r="C39" s="1143" t="s">
        <v>525</v>
      </c>
      <c r="D39" s="1144"/>
      <c r="E39" s="1145"/>
      <c r="F39" s="36">
        <v>1.36</v>
      </c>
      <c r="G39" s="37">
        <v>0.05</v>
      </c>
      <c r="H39" s="37">
        <v>0.83</v>
      </c>
      <c r="I39" s="37">
        <v>0.19</v>
      </c>
      <c r="J39" s="38">
        <v>0.21</v>
      </c>
      <c r="K39" s="22"/>
      <c r="L39" s="22"/>
      <c r="M39" s="22"/>
      <c r="N39" s="22"/>
      <c r="O39" s="22"/>
      <c r="P39" s="22"/>
    </row>
    <row r="40" spans="1:16" ht="39" customHeight="1" x14ac:dyDescent="0.15">
      <c r="A40" s="22"/>
      <c r="B40" s="35"/>
      <c r="C40" s="1143" t="s">
        <v>526</v>
      </c>
      <c r="D40" s="1144"/>
      <c r="E40" s="1145"/>
      <c r="F40" s="36" t="s">
        <v>474</v>
      </c>
      <c r="G40" s="37" t="s">
        <v>474</v>
      </c>
      <c r="H40" s="37">
        <v>0.01</v>
      </c>
      <c r="I40" s="37">
        <v>0.17</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1.1100000000000001</v>
      </c>
      <c r="G43" s="42">
        <v>0.12</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347</v>
      </c>
      <c r="L45" s="60">
        <v>317</v>
      </c>
      <c r="M45" s="60">
        <v>289</v>
      </c>
      <c r="N45" s="60">
        <v>252</v>
      </c>
      <c r="O45" s="61">
        <v>189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v>
      </c>
      <c r="L48" s="64">
        <v>25</v>
      </c>
      <c r="M48" s="64">
        <v>23</v>
      </c>
      <c r="N48" s="64">
        <v>23</v>
      </c>
      <c r="O48" s="65">
        <v>24</v>
      </c>
      <c r="P48" s="48"/>
      <c r="Q48" s="48"/>
      <c r="R48" s="48"/>
      <c r="S48" s="48"/>
      <c r="T48" s="48"/>
      <c r="U48" s="48"/>
    </row>
    <row r="49" spans="1:21" ht="30.75" customHeight="1" x14ac:dyDescent="0.15">
      <c r="A49" s="48"/>
      <c r="B49" s="1161"/>
      <c r="C49" s="1162"/>
      <c r="D49" s="62"/>
      <c r="E49" s="1153" t="s">
        <v>16</v>
      </c>
      <c r="F49" s="1153"/>
      <c r="G49" s="1153"/>
      <c r="H49" s="1153"/>
      <c r="I49" s="1153"/>
      <c r="J49" s="1154"/>
      <c r="K49" s="63">
        <v>0</v>
      </c>
      <c r="L49" s="64" t="s">
        <v>474</v>
      </c>
      <c r="M49" s="64" t="s">
        <v>474</v>
      </c>
      <c r="N49" s="64" t="s">
        <v>474</v>
      </c>
      <c r="O49" s="65">
        <v>3</v>
      </c>
      <c r="P49" s="48"/>
      <c r="Q49" s="48"/>
      <c r="R49" s="48"/>
      <c r="S49" s="48"/>
      <c r="T49" s="48"/>
      <c r="U49" s="48"/>
    </row>
    <row r="50" spans="1:21" ht="30.75" customHeight="1" x14ac:dyDescent="0.15">
      <c r="A50" s="48"/>
      <c r="B50" s="1161"/>
      <c r="C50" s="1162"/>
      <c r="D50" s="62"/>
      <c r="E50" s="1153" t="s">
        <v>17</v>
      </c>
      <c r="F50" s="1153"/>
      <c r="G50" s="1153"/>
      <c r="H50" s="1153"/>
      <c r="I50" s="1153"/>
      <c r="J50" s="1154"/>
      <c r="K50" s="63">
        <v>0</v>
      </c>
      <c r="L50" s="64" t="s">
        <v>474</v>
      </c>
      <c r="M50" s="64" t="s">
        <v>474</v>
      </c>
      <c r="N50" s="64" t="s">
        <v>474</v>
      </c>
      <c r="O50" s="65" t="s">
        <v>474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276</v>
      </c>
      <c r="L52" s="64">
        <v>261</v>
      </c>
      <c r="M52" s="64">
        <v>245</v>
      </c>
      <c r="N52" s="64">
        <v>221</v>
      </c>
      <c r="O52" s="65">
        <v>180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98</v>
      </c>
      <c r="L53" s="69">
        <v>81</v>
      </c>
      <c r="M53" s="69">
        <v>67</v>
      </c>
      <c r="N53" s="69">
        <v>54</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2015-04-08T00:43:24Z</cp:lastPrinted>
  <dcterms:created xsi:type="dcterms:W3CDTF">2015-02-17T05:49:38Z</dcterms:created>
  <dcterms:modified xsi:type="dcterms:W3CDTF">2016-02-03T00:48:16Z</dcterms:modified>
  <cp:category/>
</cp:coreProperties>
</file>