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<sst xmlns="http://schemas.openxmlformats.org/spreadsheetml/2006/main" count="217" uniqueCount="107">
  <si>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</si>
  <si>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</si>
  <si>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</si>
  <si>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</si>
  <si>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</si>
  <si>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</si>
  <si>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</si>
  <si>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</si>
  <si>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</si>
  <si>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</si>
  <si>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</si>
  <si>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</si>
  <si>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</si>
  <si>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</si>
  <si>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</si>
  <si>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</si>
  <si>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</si>
  <si>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</si>
  <si>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</si>
  <si>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</si>
  <si>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</si>
  <si>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</si>
  <si>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</si>
  <si>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</si>
  <si>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</si>
  <si>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</si>
  <si>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</si>
  <si>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</si>
  <si>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</si>
  <si>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</si>
  <si>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</si>
  <si>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</si>
  <si>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</si>
  <si>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</si>
  <si>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</si>
  <si>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</si>
  <si>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</si>
  <si>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</si>
  <si>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</si>
  <si>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</si>
  <si>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</si>
  <si>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</si>
  <si>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</si>
  <si>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</si>
  <si>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</si>
  <si>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</si>
  <si>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</si>
  <si>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</si>
  <si>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</si>
  <si>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</si>
  <si>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</si>
  <si>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</si>
  <si>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</si>
  <si>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</si>
  <si>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</si>
  <si>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</si>
  <si>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</si>
  <si>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</si>
  <si>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</si>
  <si>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</si>
  <si>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</si>
  <si>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</si>
  <si>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</si>
  <si>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</si>
  <si>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</si>
  <si>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</si>
  <si>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</si>
  <si>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</si>
  <si>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</si>
  <si>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</si>
  <si>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</si>
  <si>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</si>
  <si>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</si>
  <si>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</si>
  <si>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</si>
  <si>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</si>
  <si>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</si>
  <si>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</si>
  <si>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</si>
  <si>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</si>
  <si>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</si>
  <si>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</si>
  <si>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</si>
  <si>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</si>
  <si>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</si>
  <si>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</si>
  <si>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</si>
  <si>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</si>
  <si>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</si>
  <si>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</si>
  <si>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</si>
  <si>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</si>
  <si>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</si>
  <si>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音威子府村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</si>
  <si>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</si>
  <si>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</si>
  <si>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</si>
  <si>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</si>
  <si>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</si>
  <si>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</si>
  <si>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</si>
  <si>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</si>
  <si>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</si>
  <si>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</si>
  <si>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</si>
  <si>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類似団体と比較して、少し高い水準にある。また一方で料金回収率について、類似団体と比較して高い傾向にあるが、料金回収率については改善に向けた努力が必要である。施設利用率については、計画配水人口からみて現在の給水人口が大きく減少しており、今後浄水施設の更新時期をむかえるにあたり施設規模の見直しを図る必要があるといえる。有収率については類似団体と比較して高い水準を維持してきており、今後も漏水状況の把握と早急な対応に努めさらなる有収率向上を図る必要がある。</t>
    <rPh sb="0" eb="3">
      <t>シュウエキテキ</t>
    </rPh>
    <rPh sb="3" eb="5">
      <t>シュウシ</t>
    </rPh>
    <rPh sb="5" eb="7">
      <t>ヒリツ</t>
    </rPh>
    <rPh sb="8" eb="10">
      <t>ルイジ</t>
    </rPh>
    <rPh sb="10" eb="12">
      <t>ダンタイ</t>
    </rPh>
    <rPh sb="13" eb="15">
      <t>ヒカク</t>
    </rPh>
    <rPh sb="18" eb="19">
      <t>スコ</t>
    </rPh>
    <rPh sb="20" eb="21">
      <t>タカ</t>
    </rPh>
    <rPh sb="22" eb="24">
      <t>スイジュン</t>
    </rPh>
    <rPh sb="30" eb="32">
      <t>イッポウ</t>
    </rPh>
    <rPh sb="33" eb="35">
      <t>リョウキン</t>
    </rPh>
    <rPh sb="35" eb="37">
      <t>カイシュウ</t>
    </rPh>
    <rPh sb="37" eb="38">
      <t>リツ</t>
    </rPh>
    <rPh sb="43" eb="45">
      <t>ルイジ</t>
    </rPh>
    <rPh sb="45" eb="47">
      <t>ダンタイ</t>
    </rPh>
    <rPh sb="48" eb="50">
      <t>ヒカク</t>
    </rPh>
    <rPh sb="52" eb="53">
      <t>タカ</t>
    </rPh>
    <rPh sb="54" eb="56">
      <t>ケイコウ</t>
    </rPh>
    <rPh sb="61" eb="63">
      <t>リョウキン</t>
    </rPh>
    <rPh sb="63" eb="65">
      <t>カイシュウ</t>
    </rPh>
    <rPh sb="65" eb="66">
      <t>リツ</t>
    </rPh>
    <rPh sb="71" eb="73">
      <t>カイゼン</t>
    </rPh>
    <rPh sb="74" eb="75">
      <t>ム</t>
    </rPh>
    <rPh sb="77" eb="79">
      <t>ドリョク</t>
    </rPh>
    <rPh sb="80" eb="82">
      <t>ヒツヨウ</t>
    </rPh>
    <rPh sb="86" eb="88">
      <t>シセツ</t>
    </rPh>
    <rPh sb="88" eb="90">
      <t>リヨウ</t>
    </rPh>
    <rPh sb="90" eb="91">
      <t>リツ</t>
    </rPh>
    <rPh sb="97" eb="99">
      <t>ケイカク</t>
    </rPh>
    <rPh sb="99" eb="101">
      <t>ハイスイ</t>
    </rPh>
    <rPh sb="101" eb="103">
      <t>ジンコウ</t>
    </rPh>
    <rPh sb="107" eb="109">
      <t>ゲンザイ</t>
    </rPh>
    <rPh sb="110" eb="112">
      <t>キュウスイ</t>
    </rPh>
    <rPh sb="112" eb="114">
      <t>ジンコウ</t>
    </rPh>
    <rPh sb="115" eb="116">
      <t>オオ</t>
    </rPh>
    <rPh sb="118" eb="120">
      <t>ゲンショウ</t>
    </rPh>
    <rPh sb="125" eb="127">
      <t>コンゴ</t>
    </rPh>
    <rPh sb="127" eb="129">
      <t>ジョウスイ</t>
    </rPh>
    <rPh sb="129" eb="131">
      <t>シセツ</t>
    </rPh>
    <rPh sb="132" eb="134">
      <t>コウシン</t>
    </rPh>
    <rPh sb="134" eb="136">
      <t>ジキ</t>
    </rPh>
    <rPh sb="145" eb="147">
      <t>シセツ</t>
    </rPh>
    <rPh sb="147" eb="149">
      <t>キボ</t>
    </rPh>
    <rPh sb="150" eb="152">
      <t>ミナオ</t>
    </rPh>
    <rPh sb="154" eb="155">
      <t>ハカ</t>
    </rPh>
    <rPh sb="156" eb="158">
      <t>ヒツヨウ</t>
    </rPh>
    <rPh sb="166" eb="168">
      <t>ユウシュウ</t>
    </rPh>
    <rPh sb="168" eb="169">
      <t>リツ</t>
    </rPh>
    <rPh sb="174" eb="176">
      <t>ルイジ</t>
    </rPh>
    <rPh sb="176" eb="178">
      <t>ダンタイ</t>
    </rPh>
    <rPh sb="179" eb="181">
      <t>ヒカク</t>
    </rPh>
    <rPh sb="183" eb="184">
      <t>タカ</t>
    </rPh>
    <rPh sb="185" eb="187">
      <t>スイジュン</t>
    </rPh>
    <rPh sb="188" eb="190">
      <t>イジ</t>
    </rPh>
    <rPh sb="197" eb="199">
      <t>コンゴ</t>
    </rPh>
    <rPh sb="200" eb="202">
      <t>ロウスイ</t>
    </rPh>
    <rPh sb="202" eb="204">
      <t>ジョウキョウ</t>
    </rPh>
    <rPh sb="205" eb="207">
      <t>ハアク</t>
    </rPh>
    <rPh sb="208" eb="210">
      <t>ソウキュウ</t>
    </rPh>
    <rPh sb="211" eb="213">
      <t>タイオウ</t>
    </rPh>
    <rPh sb="214" eb="215">
      <t>ツト</t>
    </rPh>
    <rPh sb="220" eb="222">
      <t>ユウシュウ</t>
    </rPh>
    <rPh sb="222" eb="223">
      <t>リツ</t>
    </rPh>
    <rPh sb="223" eb="225">
      <t>コウジョウ</t>
    </rPh>
    <rPh sb="226" eb="227">
      <t>ハカ</t>
    </rPh>
    <rPh sb="228" eb="230">
      <t>ヒツヨウ</t>
    </rPh>
    <phoneticPr fontId="4"/>
  </si>
  <si>
    <t>現在使用している浄水施設が15年を経過し、高度処理機器等の更新が必要となってくる。長寿命化計画を策定し計画的に効率的な更新を行ない、引き続き健全な事業運営に努めたい。</t>
    <rPh sb="0" eb="2">
      <t>ゲンザイ</t>
    </rPh>
    <rPh sb="2" eb="4">
      <t>シヨウ</t>
    </rPh>
    <rPh sb="8" eb="10">
      <t>ジョウスイ</t>
    </rPh>
    <rPh sb="10" eb="12">
      <t>シセツ</t>
    </rPh>
    <rPh sb="15" eb="16">
      <t>ネン</t>
    </rPh>
    <rPh sb="17" eb="19">
      <t>ケイカ</t>
    </rPh>
    <rPh sb="21" eb="23">
      <t>コウド</t>
    </rPh>
    <rPh sb="23" eb="25">
      <t>ショリ</t>
    </rPh>
    <rPh sb="25" eb="27">
      <t>キキ</t>
    </rPh>
    <rPh sb="27" eb="28">
      <t>トウ</t>
    </rPh>
    <rPh sb="29" eb="31">
      <t>コウシン</t>
    </rPh>
    <rPh sb="32" eb="34">
      <t>ヒツヨウ</t>
    </rPh>
    <rPh sb="41" eb="42">
      <t>チョウ</t>
    </rPh>
    <rPh sb="42" eb="45">
      <t>ジュミョウカ</t>
    </rPh>
    <rPh sb="45" eb="47">
      <t>ケイカク</t>
    </rPh>
    <rPh sb="48" eb="50">
      <t>サクテイ</t>
    </rPh>
    <rPh sb="51" eb="54">
      <t>ケイカクテキ</t>
    </rPh>
    <rPh sb="55" eb="58">
      <t>コウリツテキ</t>
    </rPh>
    <rPh sb="59" eb="61">
      <t>コウシン</t>
    </rPh>
    <rPh sb="62" eb="63">
      <t>オコ</t>
    </rPh>
    <rPh sb="66" eb="67">
      <t>ヒ</t>
    </rPh>
    <rPh sb="68" eb="69">
      <t>ツヅ</t>
    </rPh>
    <rPh sb="70" eb="72">
      <t>ケンゼン</t>
    </rPh>
    <rPh sb="73" eb="75">
      <t>ジギョウ</t>
    </rPh>
    <rPh sb="75" eb="77">
      <t>ウンエイ</t>
    </rPh>
    <rPh sb="78" eb="7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</si>
</sst>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916416"/>
        <c:axId val="75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75916416"/>
        <c:axId val="75918336"/>
      </c:lineChart>
      <c:dateAx>
        <c:axId val="75916416"/>
        <c:scaling>
          <c:orientation val="minMax"/>
        </c:scaling>
        <c:delete val="1"/>
        <c:axPos val="b"/>
        <c:numFmt formatCode="ge" sourceLinked="1"/>
        <c:majorTickMark val="none"/>
        <c:minorTickMark val="none"/>
        <c:tickLblPos val="none"/>
        <c:crossAx val="75918336"/>
        <c:crosses val="autoZero"/>
        <c:auto val="1"/>
        <c:lblOffset val="100"/>
        <c:baseTimeUnit val="years"/>
      </c:dateAx>
      <c:valAx>
        <c:axId val="75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41.7</c:v>
                </c:pt>
                <c:pt idx="1">
                  <c:v>44.08</c:v>
                </c:pt>
                <c:pt idx="2">
                  <c:v>40.92</c:v>
                </c:pt>
                <c:pt idx="3">
                  <c:v>53.83</c:v>
                </c:pt>
                <c:pt idx="4">
                  <c:v>38.67</c:v>
                </c:pt>
              </c:numCache>
            </c:numRef>
          </c:val>
        </c:ser>
        <c:dLbls>
          <c:showLegendKey val="0"/>
          <c:showVal val="0"/>
          <c:showCatName val="0"/>
          <c:showSerName val="0"/>
          <c:showPercent val="0"/>
          <c:showBubbleSize val="0"/>
        </c:dLbls>
        <c:gapWidth val="150"/>
        <c:axId val="77071872"/>
        <c:axId val="770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77071872"/>
        <c:axId val="77073792"/>
      </c:lineChart>
      <c:dateAx>
        <c:axId val="77071872"/>
        <c:scaling>
          <c:orientation val="minMax"/>
        </c:scaling>
        <c:delete val="1"/>
        <c:axPos val="b"/>
        <c:numFmt formatCode="ge" sourceLinked="1"/>
        <c:majorTickMark val="none"/>
        <c:minorTickMark val="none"/>
        <c:tickLblPos val="none"/>
        <c:crossAx val="77073792"/>
        <c:crosses val="autoZero"/>
        <c:auto val="1"/>
        <c:lblOffset val="100"/>
        <c:baseTimeUnit val="years"/>
      </c:dateAx>
      <c:valAx>
        <c:axId val="770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89.48</c:v>
                </c:pt>
                <c:pt idx="1">
                  <c:v>85.23</c:v>
                </c:pt>
                <c:pt idx="2">
                  <c:v>84.84</c:v>
                </c:pt>
                <c:pt idx="3">
                  <c:v>72.53</c:v>
                </c:pt>
                <c:pt idx="4">
                  <c:v>88.65</c:v>
                </c:pt>
              </c:numCache>
            </c:numRef>
          </c:val>
        </c:ser>
        <c:dLbls>
          <c:showLegendKey val="0"/>
          <c:showVal val="0"/>
          <c:showCatName val="0"/>
          <c:showSerName val="0"/>
          <c:showPercent val="0"/>
          <c:showBubbleSize val="0"/>
        </c:dLbls>
        <c:gapWidth val="150"/>
        <c:axId val="77104256"/>
        <c:axId val="771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77104256"/>
        <c:axId val="77106176"/>
      </c:lineChart>
      <c:dateAx>
        <c:axId val="77104256"/>
        <c:scaling>
          <c:orientation val="minMax"/>
        </c:scaling>
        <c:delete val="1"/>
        <c:axPos val="b"/>
        <c:numFmt formatCode="ge" sourceLinked="1"/>
        <c:majorTickMark val="none"/>
        <c:minorTickMark val="none"/>
        <c:tickLblPos val="none"/>
        <c:crossAx val="77106176"/>
        <c:crosses val="autoZero"/>
        <c:auto val="1"/>
        <c:lblOffset val="100"/>
        <c:baseTimeUnit val="years"/>
      </c:dateAx>
      <c:valAx>
        <c:axId val="77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83.95</c:v>
                </c:pt>
                <c:pt idx="1">
                  <c:v>78.25</c:v>
                </c:pt>
                <c:pt idx="2">
                  <c:v>73.91</c:v>
                </c:pt>
                <c:pt idx="3">
                  <c:v>82.74</c:v>
                </c:pt>
                <c:pt idx="4">
                  <c:v>82.83</c:v>
                </c:pt>
              </c:numCache>
            </c:numRef>
          </c:val>
        </c:ser>
        <c:dLbls>
          <c:showLegendKey val="0"/>
          <c:showVal val="0"/>
          <c:showCatName val="0"/>
          <c:showSerName val="0"/>
          <c:showPercent val="0"/>
          <c:showBubbleSize val="0"/>
        </c:dLbls>
        <c:gapWidth val="150"/>
        <c:axId val="76886784"/>
        <c:axId val="76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76886784"/>
        <c:axId val="76888704"/>
      </c:lineChart>
      <c:dateAx>
        <c:axId val="76886784"/>
        <c:scaling>
          <c:orientation val="minMax"/>
        </c:scaling>
        <c:delete val="1"/>
        <c:axPos val="b"/>
        <c:numFmt formatCode="ge" sourceLinked="1"/>
        <c:majorTickMark val="none"/>
        <c:minorTickMark val="none"/>
        <c:tickLblPos val="none"/>
        <c:crossAx val="76888704"/>
        <c:crosses val="autoZero"/>
        <c:auto val="1"/>
        <c:lblOffset val="100"/>
        <c:baseTimeUnit val="years"/>
      </c:dateAx>
      <c:valAx>
        <c:axId val="76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19168"/>
        <c:axId val="76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19168"/>
        <c:axId val="76921088"/>
      </c:lineChart>
      <c:dateAx>
        <c:axId val="76919168"/>
        <c:scaling>
          <c:orientation val="minMax"/>
        </c:scaling>
        <c:delete val="1"/>
        <c:axPos val="b"/>
        <c:numFmt formatCode="ge" sourceLinked="1"/>
        <c:majorTickMark val="none"/>
        <c:minorTickMark val="none"/>
        <c:tickLblPos val="none"/>
        <c:crossAx val="76921088"/>
        <c:crosses val="autoZero"/>
        <c:auto val="1"/>
        <c:lblOffset val="100"/>
        <c:baseTimeUnit val="years"/>
      </c:dateAx>
      <c:valAx>
        <c:axId val="76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43648"/>
        <c:axId val="76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43648"/>
        <c:axId val="76445568"/>
      </c:lineChart>
      <c:dateAx>
        <c:axId val="76443648"/>
        <c:scaling>
          <c:orientation val="minMax"/>
        </c:scaling>
        <c:delete val="1"/>
        <c:axPos val="b"/>
        <c:numFmt formatCode="ge" sourceLinked="1"/>
        <c:majorTickMark val="none"/>
        <c:minorTickMark val="none"/>
        <c:tickLblPos val="none"/>
        <c:crossAx val="76445568"/>
        <c:crosses val="autoZero"/>
        <c:auto val="1"/>
        <c:lblOffset val="100"/>
        <c:baseTimeUnit val="years"/>
      </c:dateAx>
      <c:valAx>
        <c:axId val="764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76416"/>
        <c:axId val="76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76416"/>
        <c:axId val="76478336"/>
      </c:lineChart>
      <c:dateAx>
        <c:axId val="76476416"/>
        <c:scaling>
          <c:orientation val="minMax"/>
        </c:scaling>
        <c:delete val="1"/>
        <c:axPos val="b"/>
        <c:numFmt formatCode="ge" sourceLinked="1"/>
        <c:majorTickMark val="none"/>
        <c:minorTickMark val="none"/>
        <c:tickLblPos val="none"/>
        <c:crossAx val="76478336"/>
        <c:crosses val="autoZero"/>
        <c:auto val="1"/>
        <c:lblOffset val="100"/>
        <c:baseTimeUnit val="years"/>
      </c:dateAx>
      <c:valAx>
        <c:axId val="76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96256"/>
        <c:axId val="76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96256"/>
        <c:axId val="76531200"/>
      </c:lineChart>
      <c:dateAx>
        <c:axId val="76496256"/>
        <c:scaling>
          <c:orientation val="minMax"/>
        </c:scaling>
        <c:delete val="1"/>
        <c:axPos val="b"/>
        <c:numFmt formatCode="ge" sourceLinked="1"/>
        <c:majorTickMark val="none"/>
        <c:minorTickMark val="none"/>
        <c:tickLblPos val="none"/>
        <c:crossAx val="76531200"/>
        <c:crosses val="autoZero"/>
        <c:auto val="1"/>
        <c:lblOffset val="100"/>
        <c:baseTimeUnit val="years"/>
      </c:dateAx>
      <c:valAx>
        <c:axId val="76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1059.3699999999999</c:v>
                </c:pt>
                <c:pt idx="1">
                  <c:v>991.28</c:v>
                </c:pt>
                <c:pt idx="2">
                  <c:v>1002.51</c:v>
                </c:pt>
                <c:pt idx="3">
                  <c:v>863.68</c:v>
                </c:pt>
                <c:pt idx="4">
                  <c:v>939.77</c:v>
                </c:pt>
              </c:numCache>
            </c:numRef>
          </c:val>
        </c:ser>
        <c:dLbls>
          <c:showLegendKey val="0"/>
          <c:showVal val="0"/>
          <c:showCatName val="0"/>
          <c:showSerName val="0"/>
          <c:showPercent val="0"/>
          <c:showBubbleSize val="0"/>
        </c:dLbls>
        <c:gapWidth val="150"/>
        <c:axId val="76540928"/>
        <c:axId val="76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76540928"/>
        <c:axId val="76563584"/>
      </c:lineChart>
      <c:dateAx>
        <c:axId val="76540928"/>
        <c:scaling>
          <c:orientation val="minMax"/>
        </c:scaling>
        <c:delete val="1"/>
        <c:axPos val="b"/>
        <c:numFmt formatCode="ge" sourceLinked="1"/>
        <c:majorTickMark val="none"/>
        <c:minorTickMark val="none"/>
        <c:tickLblPos val="none"/>
        <c:crossAx val="76563584"/>
        <c:crosses val="autoZero"/>
        <c:auto val="1"/>
        <c:lblOffset val="100"/>
        <c:baseTimeUnit val="years"/>
      </c:dateAx>
      <c:valAx>
        <c:axId val="76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58.84</c:v>
                </c:pt>
                <c:pt idx="1">
                  <c:v>56.04</c:v>
                </c:pt>
                <c:pt idx="2">
                  <c:v>56.49</c:v>
                </c:pt>
                <c:pt idx="3">
                  <c:v>53.86</c:v>
                </c:pt>
                <c:pt idx="4">
                  <c:v>48.46</c:v>
                </c:pt>
              </c:numCache>
            </c:numRef>
          </c:val>
        </c:ser>
        <c:dLbls>
          <c:showLegendKey val="0"/>
          <c:showVal val="0"/>
          <c:showCatName val="0"/>
          <c:showSerName val="0"/>
          <c:showPercent val="0"/>
          <c:showBubbleSize val="0"/>
        </c:dLbls>
        <c:gapWidth val="150"/>
        <c:axId val="76597888"/>
        <c:axId val="766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76597888"/>
        <c:axId val="76604160"/>
      </c:lineChart>
      <c:dateAx>
        <c:axId val="76597888"/>
        <c:scaling>
          <c:orientation val="minMax"/>
        </c:scaling>
        <c:delete val="1"/>
        <c:axPos val="b"/>
        <c:numFmt formatCode="ge" sourceLinked="1"/>
        <c:majorTickMark val="none"/>
        <c:minorTickMark val="none"/>
        <c:tickLblPos val="none"/>
        <c:crossAx val="76604160"/>
        <c:crosses val="autoZero"/>
        <c:auto val="1"/>
        <c:lblOffset val="100"/>
        <c:baseTimeUnit val="years"/>
      </c:dateAx>
      <c:valAx>
        <c:axId val="76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367.98</c:v>
                </c:pt>
                <c:pt idx="1">
                  <c:v>391.44</c:v>
                </c:pt>
                <c:pt idx="2">
                  <c:v>397.54</c:v>
                </c:pt>
                <c:pt idx="3">
                  <c:v>409.21</c:v>
                </c:pt>
                <c:pt idx="4">
                  <c:v>450.67</c:v>
                </c:pt>
              </c:numCache>
            </c:numRef>
          </c:val>
        </c:ser>
        <c:dLbls>
          <c:showLegendKey val="0"/>
          <c:showVal val="0"/>
          <c:showCatName val="0"/>
          <c:showSerName val="0"/>
          <c:showPercent val="0"/>
          <c:showBubbleSize val="0"/>
        </c:dLbls>
        <c:gapWidth val="150"/>
        <c:axId val="77019008"/>
        <c:axId val="77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77019008"/>
        <c:axId val="77021184"/>
      </c:lineChart>
      <c:dateAx>
        <c:axId val="77019008"/>
        <c:scaling>
          <c:orientation val="minMax"/>
        </c:scaling>
        <c:delete val="1"/>
        <c:axPos val="b"/>
        <c:numFmt formatCode="ge" sourceLinked="1"/>
        <c:majorTickMark val="none"/>
        <c:minorTickMark val="none"/>
        <c:tickLblPos val="none"/>
        <c:crossAx val="77021184"/>
        <c:crosses val="autoZero"/>
        <c:auto val="1"/>
        <c:lblOffset val="100"/>
        <c:baseTimeUnit val="years"/>
      </c:dateAx>
      <c:valAx>
        <c:axId val="77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音威子府村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800</v>
      </c>
      <c r="AJ8" s="55"/>
      <c r="AK8" s="55"/>
      <c r="AL8" s="55"/>
      <c r="AM8" s="55"/>
      <c r="AN8" s="55"/>
      <c r="AO8" s="55"/>
      <c r="AP8" s="56"/>
      <c r="AQ8" s="46">
        <f>データ!R6</f>
        <v>275.63</v>
      </c>
      <c r="AR8" s="46"/>
      <c r="AS8" s="46"/>
      <c r="AT8" s="46"/>
      <c r="AU8" s="46"/>
      <c r="AV8" s="46"/>
      <c r="AW8" s="46"/>
      <c r="AX8" s="46"/>
      <c r="AY8" s="46">
        <f>データ!S6</f>
        <v>2.9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92.29</v>
      </c>
      <c r="S10" s="46"/>
      <c r="T10" s="46"/>
      <c r="U10" s="46"/>
      <c r="V10" s="46"/>
      <c r="W10" s="46"/>
      <c r="X10" s="46"/>
      <c r="Y10" s="46"/>
      <c r="Z10" s="80">
        <f>データ!P6</f>
        <v>3840</v>
      </c>
      <c r="AA10" s="80"/>
      <c r="AB10" s="80"/>
      <c r="AC10" s="80"/>
      <c r="AD10" s="80"/>
      <c r="AE10" s="80"/>
      <c r="AF10" s="80"/>
      <c r="AG10" s="80"/>
      <c r="AH10" s="2"/>
      <c r="AI10" s="80">
        <f>データ!T6</f>
        <v>682</v>
      </c>
      <c r="AJ10" s="80"/>
      <c r="AK10" s="80"/>
      <c r="AL10" s="80"/>
      <c r="AM10" s="80"/>
      <c r="AN10" s="80"/>
      <c r="AO10" s="80"/>
      <c r="AP10" s="80"/>
      <c r="AQ10" s="46">
        <f>データ!U6</f>
        <v>2.29</v>
      </c>
      <c r="AR10" s="46"/>
      <c r="AS10" s="46"/>
      <c r="AT10" s="46"/>
      <c r="AU10" s="46"/>
      <c r="AV10" s="46"/>
      <c r="AW10" s="46"/>
      <c r="AX10" s="46"/>
      <c r="AY10" s="46">
        <f>データ!V6</f>
        <v>297.82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14702</v>
      </c>
      <c r="D6" s="31">
        <f t="shared" si="3"/>
        <v>47</v>
      </c>
      <c r="E6" s="31">
        <f t="shared" si="3"/>
        <v>1</v>
      </c>
      <c r="F6" s="31">
        <f t="shared" si="3"/>
        <v>0</v>
      </c>
      <c r="G6" s="31">
        <f t="shared" si="3"/>
        <v>0</v>
      </c>
      <c r="H6" s="31" t="str">
        <f t="shared" si="3"/>
        <v>北海道　音威子府村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92.29</v>
      </c>
      <c r="P6" s="32">
        <f t="shared" si="3"/>
        <v>3840</v>
      </c>
      <c r="Q6" s="32">
        <f t="shared" si="3"/>
        <v>800</v>
      </c>
      <c r="R6" s="32">
        <f t="shared" si="3"/>
        <v>275.63</v>
      </c>
      <c r="S6" s="32">
        <f t="shared" si="3"/>
        <v>2.9</v>
      </c>
      <c r="T6" s="32">
        <f t="shared" si="3"/>
        <v>682</v>
      </c>
      <c r="U6" s="32">
        <f t="shared" si="3"/>
        <v>2.29</v>
      </c>
      <c r="V6" s="32">
        <f t="shared" si="3"/>
        <v>297.82</v>
      </c>
      <c r="W6" s="33">
        <f>IF(W7="",NA(),W7)</f>
        <v>83.95</v>
      </c>
      <c r="X6" s="33">
        <f t="shared" ref="X6:AF6" si="4">IF(X7="",NA(),X7)</f>
        <v>78.25</v>
      </c>
      <c r="Y6" s="33">
        <f t="shared" si="4"/>
        <v>73.91</v>
      </c>
      <c r="Z6" s="33">
        <f t="shared" si="4"/>
        <v>82.74</v>
      </c>
      <c r="AA6" s="33">
        <f t="shared" si="4"/>
        <v>82.83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1059.3699999999999</v>
      </c>
      <c r="BE6" s="33">
        <f t="shared" ref="BE6:BM6" si="7">IF(BE7="",NA(),BE7)</f>
        <v>991.28</v>
      </c>
      <c r="BF6" s="33">
        <f t="shared" si="7"/>
        <v>1002.51</v>
      </c>
      <c r="BG6" s="33">
        <f t="shared" si="7"/>
        <v>863.68</v>
      </c>
      <c r="BH6" s="33">
        <f t="shared" si="7"/>
        <v>939.77</v>
      </c>
      <c r="BI6" s="33">
        <f t="shared" si="7"/>
        <v>1450.45</v>
      </c>
      <c r="BJ6" s="33">
        <f t="shared" si="7"/>
        <v>1442.51</v>
      </c>
      <c r="BK6" s="33">
        <f t="shared" si="7"/>
        <v>1496.15</v>
      </c>
      <c r="BL6" s="33">
        <f t="shared" si="7"/>
        <v>1462.56</v>
      </c>
      <c r="BM6" s="33">
        <f t="shared" si="7"/>
        <v>1486.62</v>
      </c>
      <c r="BN6" s="32" t="str">
        <f>IF(BN7="","",IF(BN7="-","【-】","【"&amp;SUBSTITUTE(TEXT(BN7,"#,##0.00"),"-","△")&amp;"】"))</f>
        <v>【1,239.32】</v>
      </c>
      <c r="BO6" s="33">
        <f>IF(BO7="",NA(),BO7)</f>
        <v>58.84</v>
      </c>
      <c r="BP6" s="33">
        <f t="shared" ref="BP6:BX6" si="8">IF(BP7="",NA(),BP7)</f>
        <v>56.04</v>
      </c>
      <c r="BQ6" s="33">
        <f t="shared" si="8"/>
        <v>56.49</v>
      </c>
      <c r="BR6" s="33">
        <f t="shared" si="8"/>
        <v>53.86</v>
      </c>
      <c r="BS6" s="33">
        <f t="shared" si="8"/>
        <v>48.46</v>
      </c>
      <c r="BT6" s="33">
        <f t="shared" si="8"/>
        <v>33.96</v>
      </c>
      <c r="BU6" s="33">
        <f t="shared" si="8"/>
        <v>33.299999999999997</v>
      </c>
      <c r="BV6" s="33">
        <f t="shared" si="8"/>
        <v>33.01</v>
      </c>
      <c r="BW6" s="33">
        <f t="shared" si="8"/>
        <v>32.39</v>
      </c>
      <c r="BX6" s="33">
        <f t="shared" si="8"/>
        <v>24.39</v>
      </c>
      <c r="BY6" s="32" t="str">
        <f>IF(BY7="","",IF(BY7="-","【-】","【"&amp;SUBSTITUTE(TEXT(BY7,"#,##0.00"),"-","△")&amp;"】"))</f>
        <v>【36.33】</v>
      </c>
      <c r="BZ6" s="33">
        <f>IF(BZ7="",NA(),BZ7)</f>
        <v>367.98</v>
      </c>
      <c r="CA6" s="33">
        <f t="shared" ref="CA6:CI6" si="9">IF(CA7="",NA(),CA7)</f>
        <v>391.44</v>
      </c>
      <c r="CB6" s="33">
        <f t="shared" si="9"/>
        <v>397.54</v>
      </c>
      <c r="CC6" s="33">
        <f t="shared" si="9"/>
        <v>409.21</v>
      </c>
      <c r="CD6" s="33">
        <f t="shared" si="9"/>
        <v>450.67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41.7</v>
      </c>
      <c r="CL6" s="33">
        <f t="shared" ref="CL6:CT6" si="10">IF(CL7="",NA(),CL7)</f>
        <v>44.08</v>
      </c>
      <c r="CM6" s="33">
        <f t="shared" si="10"/>
        <v>40.92</v>
      </c>
      <c r="CN6" s="33">
        <f t="shared" si="10"/>
        <v>53.83</v>
      </c>
      <c r="CO6" s="33">
        <f t="shared" si="10"/>
        <v>38.67</v>
      </c>
      <c r="CP6" s="33">
        <f t="shared" si="10"/>
        <v>51.56</v>
      </c>
      <c r="CQ6" s="33">
        <f t="shared" si="10"/>
        <v>50.66</v>
      </c>
      <c r="CR6" s="33">
        <f t="shared" si="10"/>
        <v>51.11</v>
      </c>
      <c r="CS6" s="33">
        <f t="shared" si="10"/>
        <v>50.49</v>
      </c>
      <c r="CT6" s="33">
        <f t="shared" si="10"/>
        <v>48.36</v>
      </c>
      <c r="CU6" s="32" t="str">
        <f>IF(CU7="","",IF(CU7="-","【-】","【"&amp;SUBSTITUTE(TEXT(CU7,"#,##0.00"),"-","△")&amp;"】"))</f>
        <v>【58.19】</v>
      </c>
      <c r="CV6" s="33">
        <f>IF(CV7="",NA(),CV7)</f>
        <v>89.48</v>
      </c>
      <c r="CW6" s="33">
        <f t="shared" ref="CW6:DE6" si="11">IF(CW7="",NA(),CW7)</f>
        <v>85.23</v>
      </c>
      <c r="CX6" s="33">
        <f t="shared" si="11"/>
        <v>84.84</v>
      </c>
      <c r="CY6" s="33">
        <f t="shared" si="11"/>
        <v>72.53</v>
      </c>
      <c r="CZ6" s="33">
        <f t="shared" si="11"/>
        <v>88.65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14702</v>
      </c>
      <c r="D7" s="35">
        <v>47</v>
      </c>
      <c r="E7" s="35">
        <v>1</v>
      </c>
      <c r="F7" s="35">
        <v>0</v>
      </c>
      <c r="G7" s="35">
        <v>0</v>
      </c>
      <c r="H7" s="35" t="s">
        <v>93</v>
      </c>
      <c r="I7" s="35" t="s">
        <v>94</v>
      </c>
      <c r="J7" s="35" t="s">
        <v>95</v>
      </c>
      <c r="K7" s="35" t="s">
        <v>96</v>
      </c>
      <c r="L7" s="35" t="s">
        <v>97</v>
      </c>
      <c r="M7" s="36" t="s">
        <v>98</v>
      </c>
      <c r="N7" s="36" t="s">
        <v>99</v>
      </c>
      <c r="O7" s="36">
        <v>92.29</v>
      </c>
      <c r="P7" s="36">
        <v>3840</v>
      </c>
      <c r="Q7" s="36">
        <v>800</v>
      </c>
      <c r="R7" s="36">
        <v>275.63</v>
      </c>
      <c r="S7" s="36">
        <v>2.9</v>
      </c>
      <c r="T7" s="36">
        <v>682</v>
      </c>
      <c r="U7" s="36">
        <v>2.29</v>
      </c>
      <c r="V7" s="36">
        <v>297.82</v>
      </c>
      <c r="W7" s="36">
        <v>83.95</v>
      </c>
      <c r="X7" s="36">
        <v>78.25</v>
      </c>
      <c r="Y7" s="36">
        <v>73.91</v>
      </c>
      <c r="Z7" s="36">
        <v>82.74</v>
      </c>
      <c r="AA7" s="36">
        <v>82.83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1059.3699999999999</v>
      </c>
      <c r="BE7" s="36">
        <v>991.28</v>
      </c>
      <c r="BF7" s="36">
        <v>1002.51</v>
      </c>
      <c r="BG7" s="36">
        <v>863.68</v>
      </c>
      <c r="BH7" s="36">
        <v>939.77</v>
      </c>
      <c r="BI7" s="36">
        <v>1450.45</v>
      </c>
      <c r="BJ7" s="36">
        <v>1442.51</v>
      </c>
      <c r="BK7" s="36">
        <v>1496.15</v>
      </c>
      <c r="BL7" s="36">
        <v>1462.56</v>
      </c>
      <c r="BM7" s="36">
        <v>1486.62</v>
      </c>
      <c r="BN7" s="36">
        <v>1239.32</v>
      </c>
      <c r="BO7" s="36">
        <v>58.84</v>
      </c>
      <c r="BP7" s="36">
        <v>56.04</v>
      </c>
      <c r="BQ7" s="36">
        <v>56.49</v>
      </c>
      <c r="BR7" s="36">
        <v>53.86</v>
      </c>
      <c r="BS7" s="36">
        <v>48.46</v>
      </c>
      <c r="BT7" s="36">
        <v>33.96</v>
      </c>
      <c r="BU7" s="36">
        <v>33.299999999999997</v>
      </c>
      <c r="BV7" s="36">
        <v>33.01</v>
      </c>
      <c r="BW7" s="36">
        <v>32.39</v>
      </c>
      <c r="BX7" s="36">
        <v>24.39</v>
      </c>
      <c r="BY7" s="36">
        <v>36.33</v>
      </c>
      <c r="BZ7" s="36">
        <v>367.98</v>
      </c>
      <c r="CA7" s="36">
        <v>391.44</v>
      </c>
      <c r="CB7" s="36">
        <v>397.54</v>
      </c>
      <c r="CC7" s="36">
        <v>409.21</v>
      </c>
      <c r="CD7" s="36">
        <v>450.67</v>
      </c>
      <c r="CE7" s="36">
        <v>512.74</v>
      </c>
      <c r="CF7" s="36">
        <v>526.57000000000005</v>
      </c>
      <c r="CG7" s="36">
        <v>523.08000000000004</v>
      </c>
      <c r="CH7" s="36">
        <v>530.83000000000004</v>
      </c>
      <c r="CI7" s="36">
        <v>734.18</v>
      </c>
      <c r="CJ7" s="36">
        <v>476.46</v>
      </c>
      <c r="CK7" s="36">
        <v>41.7</v>
      </c>
      <c r="CL7" s="36">
        <v>44.08</v>
      </c>
      <c r="CM7" s="36">
        <v>40.92</v>
      </c>
      <c r="CN7" s="36">
        <v>53.83</v>
      </c>
      <c r="CO7" s="36">
        <v>38.67</v>
      </c>
      <c r="CP7" s="36">
        <v>51.56</v>
      </c>
      <c r="CQ7" s="36">
        <v>50.66</v>
      </c>
      <c r="CR7" s="36">
        <v>51.11</v>
      </c>
      <c r="CS7" s="36">
        <v>50.49</v>
      </c>
      <c r="CT7" s="36">
        <v>48.36</v>
      </c>
      <c r="CU7" s="36">
        <v>58.19</v>
      </c>
      <c r="CV7" s="36">
        <v>89.48</v>
      </c>
      <c r="CW7" s="36">
        <v>85.23</v>
      </c>
      <c r="CX7" s="36">
        <v>84.84</v>
      </c>
      <c r="CY7" s="36">
        <v>72.53</v>
      </c>
      <c r="CZ7" s="36">
        <v>88.65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2016-02-10T03:06:10Z</cp:lastPrinted>
  <dcterms:created xsi:type="dcterms:W3CDTF">2016-01-18T04:58:27Z</dcterms:created>
  <dcterms:modified xsi:type="dcterms:W3CDTF">2016-02-19T05:36:36Z</dcterms:modified>
</cp:coreProperties>
</file>