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<sst xmlns="http://schemas.openxmlformats.org/spreadsheetml/2006/main" count="220" uniqueCount="110">
  <si>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</si>
  <si>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</si>
  <si>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</si>
  <si>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</si>
  <si>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</si>
  <si>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</si>
  <si>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</si>
  <si>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</si>
  <si>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</si>
  <si>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</si>
  <si>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</si>
  <si>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</si>
  <si>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</si>
  <si>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</si>
  <si>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</si>
  <si>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</si>
  <si>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</si>
  <si>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</si>
  <si>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</si>
  <si>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</si>
  <si>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</si>
  <si>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</si>
  <si>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</si>
  <si>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</si>
  <si>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</si>
  <si>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</si>
  <si>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</si>
  <si>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</si>
  <si>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</si>
  <si>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</si>
  <si>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</si>
  <si>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</si>
  <si>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</si>
  <si>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</si>
  <si>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</si>
  <si>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</si>
  <si>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</si>
  <si>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</si>
  <si>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</si>
  <si>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</si>
  <si>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</si>
  <si>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</si>
  <si>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</si>
  <si>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</si>
  <si>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</si>
  <si>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</si>
  <si>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</si>
  <si>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</si>
  <si>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</si>
  <si>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</si>
  <si>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</si>
  <si>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</si>
  <si>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</si>
  <si>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</si>
  <si>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</si>
  <si>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</si>
  <si>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</si>
  <si>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</si>
  <si>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</si>
  <si>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</si>
  <si>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</si>
  <si>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</si>
  <si>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</si>
  <si>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</si>
  <si>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</si>
  <si>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</si>
  <si>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</si>
  <si>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</si>
  <si>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</si>
  <si>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</si>
  <si>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</si>
  <si>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</si>
  <si>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</si>
  <si>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</si>
  <si>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</si>
  <si>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</si>
  <si>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</si>
  <si>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</si>
  <si>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</si>
  <si>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</si>
  <si>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</si>
  <si>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</si>
  <si>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</si>
  <si>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</si>
  <si>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</si>
  <si>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</si>
  <si>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</si>
  <si>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</si>
  <si>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</si>
  <si>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</si>
  <si>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</si>
  <si>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</si>
  <si>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</si>
  <si>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</si>
  <si>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</si>
  <si>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</si>
  <si>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音威子府村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</si>
  <si>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</si>
  <si>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</si>
  <si>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</si>
  <si>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</si>
  <si>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</si>
  <si>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</si>
  <si>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</si>
  <si>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</si>
  <si>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</si>
  <si>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</si>
  <si>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</si>
  <si>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収益的収支比率は、現状100％を超えており健全な運営となっている。引き続き健全経営が行えるよう経費の節減等を図らなければならない。</t>
    <rPh sb="0" eb="3">
      <t>シュウエキテキ</t>
    </rPh>
    <rPh sb="3" eb="5">
      <t>シュウシ</t>
    </rPh>
    <rPh sb="5" eb="7">
      <t>ヒリツ</t>
    </rPh>
    <rPh sb="9" eb="11">
      <t>ゲンジョウ</t>
    </rPh>
    <rPh sb="16" eb="17">
      <t>コ</t>
    </rPh>
    <rPh sb="21" eb="23">
      <t>ケンゼン</t>
    </rPh>
    <rPh sb="24" eb="26">
      <t>ウンエイ</t>
    </rPh>
    <rPh sb="33" eb="34">
      <t>ヒ</t>
    </rPh>
    <rPh sb="35" eb="36">
      <t>ツヅ</t>
    </rPh>
    <rPh sb="37" eb="39">
      <t>ケンゼン</t>
    </rPh>
    <rPh sb="39" eb="41">
      <t>ケイエイ</t>
    </rPh>
    <rPh sb="42" eb="43">
      <t>オコナ</t>
    </rPh>
    <rPh sb="47" eb="49">
      <t>ケイヒ</t>
    </rPh>
    <rPh sb="50" eb="52">
      <t>セツゲン</t>
    </rPh>
    <rPh sb="52" eb="53">
      <t>トウ</t>
    </rPh>
    <rPh sb="54" eb="55">
      <t>ハカ</t>
    </rPh>
    <phoneticPr fontId="4"/>
  </si>
  <si>
    <t>現状は健全経営であるが、以降は人口の減少により料金収入の減少が続くことが見込まれる。また供用開始から15年が経過し施設の更新等が必要となってくる。現在、農業集落排水機能強化事業として国の補助を利用し機器更新を図るべく計画を策定し、計画的な更新を図っていく。また、汚水処理原価は類似団体と比較して悪い水準ではないが、経費節減に努め改善を図っていく必要がある。経費回収率については、平成29年度の料金改定時に将来を見据えた適正な料金設定を図る必要がある。</t>
    <rPh sb="0" eb="2">
      <t>ゲンジョウ</t>
    </rPh>
    <rPh sb="3" eb="5">
      <t>ケンゼン</t>
    </rPh>
    <rPh sb="5" eb="7">
      <t>ケイエイ</t>
    </rPh>
    <rPh sb="12" eb="14">
      <t>イコウ</t>
    </rPh>
    <rPh sb="15" eb="17">
      <t>ジンコウ</t>
    </rPh>
    <rPh sb="18" eb="20">
      <t>ゲンショウ</t>
    </rPh>
    <rPh sb="23" eb="25">
      <t>リョウキン</t>
    </rPh>
    <rPh sb="25" eb="27">
      <t>シュウニュウ</t>
    </rPh>
    <rPh sb="28" eb="30">
      <t>ゲンショウ</t>
    </rPh>
    <rPh sb="31" eb="32">
      <t>ツヅ</t>
    </rPh>
    <rPh sb="36" eb="38">
      <t>ミコ</t>
    </rPh>
    <rPh sb="44" eb="46">
      <t>キョウヨウ</t>
    </rPh>
    <rPh sb="46" eb="48">
      <t>カイシ</t>
    </rPh>
    <rPh sb="52" eb="53">
      <t>ネン</t>
    </rPh>
    <rPh sb="54" eb="56">
      <t>ケイカ</t>
    </rPh>
    <rPh sb="57" eb="59">
      <t>シセツ</t>
    </rPh>
    <rPh sb="60" eb="62">
      <t>コウシン</t>
    </rPh>
    <rPh sb="62" eb="63">
      <t>トウ</t>
    </rPh>
    <rPh sb="64" eb="66">
      <t>ヒツヨウ</t>
    </rPh>
    <rPh sb="73" eb="75">
      <t>ゲンザイ</t>
    </rPh>
    <rPh sb="76" eb="78">
      <t>ノウギョウ</t>
    </rPh>
    <rPh sb="78" eb="80">
      <t>シュウラク</t>
    </rPh>
    <rPh sb="80" eb="82">
      <t>ハイスイ</t>
    </rPh>
    <rPh sb="82" eb="84">
      <t>キノウ</t>
    </rPh>
    <rPh sb="84" eb="86">
      <t>キョウカ</t>
    </rPh>
    <rPh sb="86" eb="88">
      <t>ジギョウ</t>
    </rPh>
    <rPh sb="91" eb="92">
      <t>クニ</t>
    </rPh>
    <rPh sb="93" eb="95">
      <t>ホジョ</t>
    </rPh>
    <rPh sb="96" eb="98">
      <t>リヨウ</t>
    </rPh>
    <rPh sb="99" eb="101">
      <t>キキ</t>
    </rPh>
    <rPh sb="101" eb="103">
      <t>コウシン</t>
    </rPh>
    <rPh sb="104" eb="105">
      <t>ハカ</t>
    </rPh>
    <rPh sb="108" eb="110">
      <t>ケイカク</t>
    </rPh>
    <rPh sb="111" eb="113">
      <t>サクテイ</t>
    </rPh>
    <rPh sb="115" eb="118">
      <t>ケイカクテキ</t>
    </rPh>
    <rPh sb="119" eb="121">
      <t>コウシン</t>
    </rPh>
    <rPh sb="122" eb="123">
      <t>ハカ</t>
    </rPh>
    <rPh sb="131" eb="133">
      <t>オスイ</t>
    </rPh>
    <rPh sb="133" eb="135">
      <t>ショリ</t>
    </rPh>
    <rPh sb="135" eb="137">
      <t>ゲンカ</t>
    </rPh>
    <rPh sb="138" eb="140">
      <t>ルイジ</t>
    </rPh>
    <rPh sb="140" eb="142">
      <t>ダンタイ</t>
    </rPh>
    <rPh sb="143" eb="145">
      <t>ヒカク</t>
    </rPh>
    <rPh sb="147" eb="148">
      <t>ワル</t>
    </rPh>
    <rPh sb="149" eb="151">
      <t>スイジュン</t>
    </rPh>
    <rPh sb="157" eb="159">
      <t>ケイヒ</t>
    </rPh>
    <rPh sb="159" eb="161">
      <t>セツゲン</t>
    </rPh>
    <rPh sb="162" eb="163">
      <t>ツト</t>
    </rPh>
    <rPh sb="164" eb="166">
      <t>カイゼン</t>
    </rPh>
    <rPh sb="167" eb="168">
      <t>ハカ</t>
    </rPh>
    <rPh sb="172" eb="174">
      <t>ヒツヨウ</t>
    </rPh>
    <rPh sb="178" eb="180">
      <t>ケイヒ</t>
    </rPh>
    <rPh sb="180" eb="182">
      <t>カイシュウ</t>
    </rPh>
    <rPh sb="182" eb="183">
      <t>リツ</t>
    </rPh>
    <rPh sb="189" eb="191">
      <t>ヘイセイ</t>
    </rPh>
    <rPh sb="193" eb="195">
      <t>ネンド</t>
    </rPh>
    <rPh sb="196" eb="198">
      <t>リョウキン</t>
    </rPh>
    <rPh sb="198" eb="200">
      <t>カイテイ</t>
    </rPh>
    <rPh sb="200" eb="201">
      <t>ジ</t>
    </rPh>
    <rPh sb="202" eb="204">
      <t>ショウライ</t>
    </rPh>
    <rPh sb="205" eb="207">
      <t>ミス</t>
    </rPh>
    <rPh sb="209" eb="211">
      <t>テキセイ</t>
    </rPh>
    <rPh sb="212" eb="214">
      <t>リョウキン</t>
    </rPh>
    <rPh sb="214" eb="216">
      <t>セッテイ</t>
    </rPh>
    <rPh sb="217" eb="218">
      <t>ハカ</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</si>
</sst>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224832"/>
        <c:axId val="812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1224832"/>
        <c:axId val="81226752"/>
      </c:lineChart>
      <c:dateAx>
        <c:axId val="81224832"/>
        <c:scaling>
          <c:orientation val="minMax"/>
        </c:scaling>
        <c:delete val="1"/>
        <c:axPos val="b"/>
        <c:numFmt formatCode="ge" sourceLinked="1"/>
        <c:majorTickMark val="none"/>
        <c:minorTickMark val="none"/>
        <c:tickLblPos val="none"/>
        <c:crossAx val="81226752"/>
        <c:crosses val="autoZero"/>
        <c:auto val="1"/>
        <c:lblOffset val="100"/>
        <c:baseTimeUnit val="years"/>
      </c:dateAx>
      <c:valAx>
        <c:axId val="812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84.21</c:v>
                </c:pt>
                <c:pt idx="1">
                  <c:v>62.63</c:v>
                </c:pt>
                <c:pt idx="2">
                  <c:v>63.68</c:v>
                </c:pt>
                <c:pt idx="3">
                  <c:v>68.42</c:v>
                </c:pt>
                <c:pt idx="4">
                  <c:v>67.11</c:v>
                </c:pt>
              </c:numCache>
            </c:numRef>
          </c:val>
        </c:ser>
        <c:dLbls>
          <c:showLegendKey val="0"/>
          <c:showVal val="0"/>
          <c:showCatName val="0"/>
          <c:showSerName val="0"/>
          <c:showPercent val="0"/>
          <c:showBubbleSize val="0"/>
        </c:dLbls>
        <c:gapWidth val="150"/>
        <c:axId val="82572800"/>
        <c:axId val="825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44.36</c:v>
                </c:pt>
              </c:numCache>
            </c:numRef>
          </c:val>
          <c:smooth val="0"/>
        </c:ser>
        <c:dLbls>
          <c:showLegendKey val="0"/>
          <c:showVal val="0"/>
          <c:showCatName val="0"/>
          <c:showSerName val="0"/>
          <c:showPercent val="0"/>
          <c:showBubbleSize val="0"/>
        </c:dLbls>
        <c:marker val="1"/>
        <c:smooth val="0"/>
        <c:axId val="82572800"/>
        <c:axId val="82574720"/>
      </c:lineChart>
      <c:dateAx>
        <c:axId val="82572800"/>
        <c:scaling>
          <c:orientation val="minMax"/>
        </c:scaling>
        <c:delete val="1"/>
        <c:axPos val="b"/>
        <c:numFmt formatCode="ge" sourceLinked="1"/>
        <c:majorTickMark val="none"/>
        <c:minorTickMark val="none"/>
        <c:tickLblPos val="none"/>
        <c:crossAx val="82574720"/>
        <c:crosses val="autoZero"/>
        <c:auto val="1"/>
        <c:lblOffset val="100"/>
        <c:baseTimeUnit val="years"/>
      </c:dateAx>
      <c:valAx>
        <c:axId val="825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93.15</c:v>
                </c:pt>
                <c:pt idx="1">
                  <c:v>93.43</c:v>
                </c:pt>
                <c:pt idx="2">
                  <c:v>94.89</c:v>
                </c:pt>
                <c:pt idx="3">
                  <c:v>94.05</c:v>
                </c:pt>
                <c:pt idx="4">
                  <c:v>94.23</c:v>
                </c:pt>
              </c:numCache>
            </c:numRef>
          </c:val>
        </c:ser>
        <c:dLbls>
          <c:showLegendKey val="0"/>
          <c:showVal val="0"/>
          <c:showCatName val="0"/>
          <c:showSerName val="0"/>
          <c:showPercent val="0"/>
          <c:showBubbleSize val="0"/>
        </c:dLbls>
        <c:gapWidth val="150"/>
        <c:axId val="82609280"/>
        <c:axId val="826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2609280"/>
        <c:axId val="82611200"/>
      </c:lineChart>
      <c:dateAx>
        <c:axId val="82609280"/>
        <c:scaling>
          <c:orientation val="minMax"/>
        </c:scaling>
        <c:delete val="1"/>
        <c:axPos val="b"/>
        <c:numFmt formatCode="ge" sourceLinked="1"/>
        <c:majorTickMark val="none"/>
        <c:minorTickMark val="none"/>
        <c:tickLblPos val="none"/>
        <c:crossAx val="82611200"/>
        <c:crosses val="autoZero"/>
        <c:auto val="1"/>
        <c:lblOffset val="100"/>
        <c:baseTimeUnit val="years"/>
      </c:dateAx>
      <c:valAx>
        <c:axId val="826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95.25</c:v>
                </c:pt>
                <c:pt idx="1">
                  <c:v>106.05</c:v>
                </c:pt>
                <c:pt idx="2">
                  <c:v>103.05</c:v>
                </c:pt>
                <c:pt idx="3">
                  <c:v>107.17</c:v>
                </c:pt>
                <c:pt idx="4">
                  <c:v>102.29</c:v>
                </c:pt>
              </c:numCache>
            </c:numRef>
          </c:val>
        </c:ser>
        <c:dLbls>
          <c:showLegendKey val="0"/>
          <c:showVal val="0"/>
          <c:showCatName val="0"/>
          <c:showSerName val="0"/>
          <c:showPercent val="0"/>
          <c:showBubbleSize val="0"/>
        </c:dLbls>
        <c:gapWidth val="150"/>
        <c:axId val="76165888"/>
        <c:axId val="761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165888"/>
        <c:axId val="76167808"/>
      </c:lineChart>
      <c:dateAx>
        <c:axId val="76165888"/>
        <c:scaling>
          <c:orientation val="minMax"/>
        </c:scaling>
        <c:delete val="1"/>
        <c:axPos val="b"/>
        <c:numFmt formatCode="ge" sourceLinked="1"/>
        <c:majorTickMark val="none"/>
        <c:minorTickMark val="none"/>
        <c:tickLblPos val="none"/>
        <c:crossAx val="76167808"/>
        <c:crosses val="autoZero"/>
        <c:auto val="1"/>
        <c:lblOffset val="100"/>
        <c:baseTimeUnit val="years"/>
      </c:dateAx>
      <c:valAx>
        <c:axId val="761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198272"/>
        <c:axId val="762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198272"/>
        <c:axId val="76200192"/>
      </c:lineChart>
      <c:dateAx>
        <c:axId val="76198272"/>
        <c:scaling>
          <c:orientation val="minMax"/>
        </c:scaling>
        <c:delete val="1"/>
        <c:axPos val="b"/>
        <c:numFmt formatCode="ge" sourceLinked="1"/>
        <c:majorTickMark val="none"/>
        <c:minorTickMark val="none"/>
        <c:tickLblPos val="none"/>
        <c:crossAx val="76200192"/>
        <c:crosses val="autoZero"/>
        <c:auto val="1"/>
        <c:lblOffset val="100"/>
        <c:baseTimeUnit val="years"/>
      </c:dateAx>
      <c:valAx>
        <c:axId val="762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62240"/>
        <c:axId val="811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62240"/>
        <c:axId val="81164160"/>
      </c:lineChart>
      <c:dateAx>
        <c:axId val="81162240"/>
        <c:scaling>
          <c:orientation val="minMax"/>
        </c:scaling>
        <c:delete val="1"/>
        <c:axPos val="b"/>
        <c:numFmt formatCode="ge" sourceLinked="1"/>
        <c:majorTickMark val="none"/>
        <c:minorTickMark val="none"/>
        <c:tickLblPos val="none"/>
        <c:crossAx val="81164160"/>
        <c:crosses val="autoZero"/>
        <c:auto val="1"/>
        <c:lblOffset val="100"/>
        <c:baseTimeUnit val="years"/>
      </c:dateAx>
      <c:valAx>
        <c:axId val="811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92448"/>
        <c:axId val="811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92448"/>
        <c:axId val="81194368"/>
      </c:lineChart>
      <c:dateAx>
        <c:axId val="81192448"/>
        <c:scaling>
          <c:orientation val="minMax"/>
        </c:scaling>
        <c:delete val="1"/>
        <c:axPos val="b"/>
        <c:numFmt formatCode="ge" sourceLinked="1"/>
        <c:majorTickMark val="none"/>
        <c:minorTickMark val="none"/>
        <c:tickLblPos val="none"/>
        <c:crossAx val="81194368"/>
        <c:crosses val="autoZero"/>
        <c:auto val="1"/>
        <c:lblOffset val="100"/>
        <c:baseTimeUnit val="years"/>
      </c:dateAx>
      <c:valAx>
        <c:axId val="811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07136"/>
        <c:axId val="81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07136"/>
        <c:axId val="81309056"/>
      </c:lineChart>
      <c:dateAx>
        <c:axId val="81307136"/>
        <c:scaling>
          <c:orientation val="minMax"/>
        </c:scaling>
        <c:delete val="1"/>
        <c:axPos val="b"/>
        <c:numFmt formatCode="ge" sourceLinked="1"/>
        <c:majorTickMark val="none"/>
        <c:minorTickMark val="none"/>
        <c:tickLblPos val="none"/>
        <c:crossAx val="81309056"/>
        <c:crosses val="autoZero"/>
        <c:auto val="1"/>
        <c:lblOffset val="100"/>
        <c:baseTimeUnit val="years"/>
      </c:dateAx>
      <c:valAx>
        <c:axId val="81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335424"/>
        <c:axId val="813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1335424"/>
        <c:axId val="81337344"/>
      </c:lineChart>
      <c:dateAx>
        <c:axId val="81335424"/>
        <c:scaling>
          <c:orientation val="minMax"/>
        </c:scaling>
        <c:delete val="1"/>
        <c:axPos val="b"/>
        <c:numFmt formatCode="ge" sourceLinked="1"/>
        <c:majorTickMark val="none"/>
        <c:minorTickMark val="none"/>
        <c:tickLblPos val="none"/>
        <c:crossAx val="81337344"/>
        <c:crosses val="autoZero"/>
        <c:auto val="1"/>
        <c:lblOffset val="100"/>
        <c:baseTimeUnit val="years"/>
      </c:dateAx>
      <c:valAx>
        <c:axId val="813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91.64</c:v>
                </c:pt>
                <c:pt idx="1">
                  <c:v>109.08</c:v>
                </c:pt>
                <c:pt idx="2">
                  <c:v>94.5</c:v>
                </c:pt>
                <c:pt idx="3">
                  <c:v>59.24</c:v>
                </c:pt>
                <c:pt idx="4">
                  <c:v>63.74</c:v>
                </c:pt>
              </c:numCache>
            </c:numRef>
          </c:val>
        </c:ser>
        <c:dLbls>
          <c:showLegendKey val="0"/>
          <c:showVal val="0"/>
          <c:showCatName val="0"/>
          <c:showSerName val="0"/>
          <c:showPercent val="0"/>
          <c:showBubbleSize val="0"/>
        </c:dLbls>
        <c:gapWidth val="150"/>
        <c:axId val="81365632"/>
        <c:axId val="813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1365632"/>
        <c:axId val="81388288"/>
      </c:lineChart>
      <c:dateAx>
        <c:axId val="81365632"/>
        <c:scaling>
          <c:orientation val="minMax"/>
        </c:scaling>
        <c:delete val="1"/>
        <c:axPos val="b"/>
        <c:numFmt formatCode="ge" sourceLinked="1"/>
        <c:majorTickMark val="none"/>
        <c:minorTickMark val="none"/>
        <c:tickLblPos val="none"/>
        <c:crossAx val="81388288"/>
        <c:crosses val="autoZero"/>
        <c:auto val="1"/>
        <c:lblOffset val="100"/>
        <c:baseTimeUnit val="years"/>
      </c:dateAx>
      <c:valAx>
        <c:axId val="813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208.64</c:v>
                </c:pt>
                <c:pt idx="1">
                  <c:v>178.96</c:v>
                </c:pt>
                <c:pt idx="2">
                  <c:v>197.91</c:v>
                </c:pt>
                <c:pt idx="3">
                  <c:v>344.02</c:v>
                </c:pt>
                <c:pt idx="4">
                  <c:v>301.95</c:v>
                </c:pt>
              </c:numCache>
            </c:numRef>
          </c:val>
        </c:ser>
        <c:dLbls>
          <c:showLegendKey val="0"/>
          <c:showVal val="0"/>
          <c:showCatName val="0"/>
          <c:showSerName val="0"/>
          <c:showPercent val="0"/>
          <c:showBubbleSize val="0"/>
        </c:dLbls>
        <c:gapWidth val="150"/>
        <c:axId val="82519936"/>
        <c:axId val="825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2519936"/>
        <c:axId val="82522112"/>
      </c:lineChart>
      <c:dateAx>
        <c:axId val="82519936"/>
        <c:scaling>
          <c:orientation val="minMax"/>
        </c:scaling>
        <c:delete val="1"/>
        <c:axPos val="b"/>
        <c:numFmt formatCode="ge" sourceLinked="1"/>
        <c:majorTickMark val="none"/>
        <c:minorTickMark val="none"/>
        <c:tickLblPos val="none"/>
        <c:crossAx val="82522112"/>
        <c:crosses val="autoZero"/>
        <c:auto val="1"/>
        <c:lblOffset val="100"/>
        <c:baseTimeUnit val="years"/>
      </c:dateAx>
      <c:valAx>
        <c:axId val="825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音威子府村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800</v>
      </c>
      <c r="AM8" s="47"/>
      <c r="AN8" s="47"/>
      <c r="AO8" s="47"/>
      <c r="AP8" s="47"/>
      <c r="AQ8" s="47"/>
      <c r="AR8" s="47"/>
      <c r="AS8" s="47"/>
      <c r="AT8" s="43">
        <f>データ!S6</f>
        <v>275.63</v>
      </c>
      <c r="AU8" s="43"/>
      <c r="AV8" s="43"/>
      <c r="AW8" s="43"/>
      <c r="AX8" s="43"/>
      <c r="AY8" s="43"/>
      <c r="AZ8" s="43"/>
      <c r="BA8" s="43"/>
      <c r="BB8" s="43">
        <f>データ!T6</f>
        <v>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84.44</v>
      </c>
      <c r="Q10" s="43"/>
      <c r="R10" s="43"/>
      <c r="S10" s="43"/>
      <c r="T10" s="43"/>
      <c r="U10" s="43"/>
      <c r="V10" s="43"/>
      <c r="W10" s="43">
        <f>データ!P6</f>
        <v>75.599999999999994</v>
      </c>
      <c r="X10" s="43"/>
      <c r="Y10" s="43"/>
      <c r="Z10" s="43"/>
      <c r="AA10" s="43"/>
      <c r="AB10" s="43"/>
      <c r="AC10" s="43"/>
      <c r="AD10" s="47">
        <f>データ!Q6</f>
        <v>3450</v>
      </c>
      <c r="AE10" s="47"/>
      <c r="AF10" s="47"/>
      <c r="AG10" s="47"/>
      <c r="AH10" s="47"/>
      <c r="AI10" s="47"/>
      <c r="AJ10" s="47"/>
      <c r="AK10" s="2"/>
      <c r="AL10" s="47">
        <f>データ!U6</f>
        <v>624</v>
      </c>
      <c r="AM10" s="47"/>
      <c r="AN10" s="47"/>
      <c r="AO10" s="47"/>
      <c r="AP10" s="47"/>
      <c r="AQ10" s="47"/>
      <c r="AR10" s="47"/>
      <c r="AS10" s="47"/>
      <c r="AT10" s="43">
        <f>データ!V6</f>
        <v>0.61</v>
      </c>
      <c r="AU10" s="43"/>
      <c r="AV10" s="43"/>
      <c r="AW10" s="43"/>
      <c r="AX10" s="43"/>
      <c r="AY10" s="43"/>
      <c r="AZ10" s="43"/>
      <c r="BA10" s="43"/>
      <c r="BB10" s="43">
        <f>データ!W6</f>
        <v>1022.95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14702</v>
      </c>
      <c r="D6" s="31">
        <f t="shared" si="3"/>
        <v>47</v>
      </c>
      <c r="E6" s="31">
        <f t="shared" si="3"/>
        <v>17</v>
      </c>
      <c r="F6" s="31">
        <f t="shared" si="3"/>
        <v>5</v>
      </c>
      <c r="G6" s="31">
        <f t="shared" si="3"/>
        <v>0</v>
      </c>
      <c r="H6" s="31" t="str">
        <f t="shared" si="3"/>
        <v>北海道　音威子府村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84.44</v>
      </c>
      <c r="P6" s="32">
        <f t="shared" si="3"/>
        <v>75.599999999999994</v>
      </c>
      <c r="Q6" s="32">
        <f t="shared" si="3"/>
        <v>3450</v>
      </c>
      <c r="R6" s="32">
        <f t="shared" si="3"/>
        <v>800</v>
      </c>
      <c r="S6" s="32">
        <f t="shared" si="3"/>
        <v>275.63</v>
      </c>
      <c r="T6" s="32">
        <f t="shared" si="3"/>
        <v>2.9</v>
      </c>
      <c r="U6" s="32">
        <f t="shared" si="3"/>
        <v>624</v>
      </c>
      <c r="V6" s="32">
        <f t="shared" si="3"/>
        <v>0.61</v>
      </c>
      <c r="W6" s="32">
        <f t="shared" si="3"/>
        <v>1022.95</v>
      </c>
      <c r="X6" s="33">
        <f>IF(X7="",NA(),X7)</f>
        <v>95.25</v>
      </c>
      <c r="Y6" s="33">
        <f t="shared" ref="Y6:AG6" si="4">IF(Y7="",NA(),Y7)</f>
        <v>106.05</v>
      </c>
      <c r="Z6" s="33">
        <f t="shared" si="4"/>
        <v>103.05</v>
      </c>
      <c r="AA6" s="33">
        <f t="shared" si="4"/>
        <v>107.17</v>
      </c>
      <c r="AB6" s="33">
        <f t="shared" si="4"/>
        <v>102.29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91.64</v>
      </c>
      <c r="BQ6" s="33">
        <f t="shared" ref="BQ6:BY6" si="8">IF(BQ7="",NA(),BQ7)</f>
        <v>109.08</v>
      </c>
      <c r="BR6" s="33">
        <f t="shared" si="8"/>
        <v>94.5</v>
      </c>
      <c r="BS6" s="33">
        <f t="shared" si="8"/>
        <v>59.24</v>
      </c>
      <c r="BT6" s="33">
        <f t="shared" si="8"/>
        <v>63.74</v>
      </c>
      <c r="BU6" s="33">
        <f t="shared" si="8"/>
        <v>43.24</v>
      </c>
      <c r="BV6" s="33">
        <f t="shared" si="8"/>
        <v>42.13</v>
      </c>
      <c r="BW6" s="33">
        <f t="shared" si="8"/>
        <v>42.48</v>
      </c>
      <c r="BX6" s="33">
        <f t="shared" si="8"/>
        <v>41.04</v>
      </c>
      <c r="BY6" s="33">
        <f t="shared" si="8"/>
        <v>41.08</v>
      </c>
      <c r="BZ6" s="32" t="str">
        <f>IF(BZ7="","",IF(BZ7="-","【-】","【"&amp;SUBSTITUTE(TEXT(BZ7,"#,##0.00"),"-","△")&amp;"】"))</f>
        <v>【51.49】</v>
      </c>
      <c r="CA6" s="33">
        <f>IF(CA7="",NA(),CA7)</f>
        <v>208.64</v>
      </c>
      <c r="CB6" s="33">
        <f t="shared" ref="CB6:CJ6" si="9">IF(CB7="",NA(),CB7)</f>
        <v>178.96</v>
      </c>
      <c r="CC6" s="33">
        <f t="shared" si="9"/>
        <v>197.91</v>
      </c>
      <c r="CD6" s="33">
        <f t="shared" si="9"/>
        <v>344.02</v>
      </c>
      <c r="CE6" s="33">
        <f t="shared" si="9"/>
        <v>301.95</v>
      </c>
      <c r="CF6" s="33">
        <f t="shared" si="9"/>
        <v>338.76</v>
      </c>
      <c r="CG6" s="33">
        <f t="shared" si="9"/>
        <v>348.41</v>
      </c>
      <c r="CH6" s="33">
        <f t="shared" si="9"/>
        <v>343.8</v>
      </c>
      <c r="CI6" s="33">
        <f t="shared" si="9"/>
        <v>357.08</v>
      </c>
      <c r="CJ6" s="33">
        <f t="shared" si="9"/>
        <v>378.08</v>
      </c>
      <c r="CK6" s="32" t="str">
        <f>IF(CK7="","",IF(CK7="-","【-】","【"&amp;SUBSTITUTE(TEXT(CK7,"#,##0.00"),"-","△")&amp;"】"))</f>
        <v>【295.10】</v>
      </c>
      <c r="CL6" s="33">
        <f>IF(CL7="",NA(),CL7)</f>
        <v>84.21</v>
      </c>
      <c r="CM6" s="33">
        <f t="shared" ref="CM6:CU6" si="10">IF(CM7="",NA(),CM7)</f>
        <v>62.63</v>
      </c>
      <c r="CN6" s="33">
        <f t="shared" si="10"/>
        <v>63.68</v>
      </c>
      <c r="CO6" s="33">
        <f t="shared" si="10"/>
        <v>68.42</v>
      </c>
      <c r="CP6" s="33">
        <f t="shared" si="10"/>
        <v>67.11</v>
      </c>
      <c r="CQ6" s="33">
        <f t="shared" si="10"/>
        <v>44.78</v>
      </c>
      <c r="CR6" s="33">
        <f t="shared" si="10"/>
        <v>47.19</v>
      </c>
      <c r="CS6" s="33">
        <f t="shared" si="10"/>
        <v>46.59</v>
      </c>
      <c r="CT6" s="33">
        <f t="shared" si="10"/>
        <v>45.82</v>
      </c>
      <c r="CU6" s="33">
        <f t="shared" si="10"/>
        <v>44.36</v>
      </c>
      <c r="CV6" s="32" t="str">
        <f>IF(CV7="","",IF(CV7="-","【-】","【"&amp;SUBSTITUTE(TEXT(CV7,"#,##0.00"),"-","△")&amp;"】"))</f>
        <v>【53.65】</v>
      </c>
      <c r="CW6" s="33">
        <f>IF(CW7="",NA(),CW7)</f>
        <v>93.15</v>
      </c>
      <c r="CX6" s="33">
        <f t="shared" ref="CX6:DF6" si="11">IF(CX7="",NA(),CX7)</f>
        <v>93.43</v>
      </c>
      <c r="CY6" s="33">
        <f t="shared" si="11"/>
        <v>94.89</v>
      </c>
      <c r="CZ6" s="33">
        <f t="shared" si="11"/>
        <v>94.05</v>
      </c>
      <c r="DA6" s="33">
        <f t="shared" si="11"/>
        <v>94.23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14702</v>
      </c>
      <c r="D7" s="35">
        <v>47</v>
      </c>
      <c r="E7" s="35">
        <v>17</v>
      </c>
      <c r="F7" s="35">
        <v>5</v>
      </c>
      <c r="G7" s="35">
        <v>0</v>
      </c>
      <c r="H7" s="35" t="s">
        <v>96</v>
      </c>
      <c r="I7" s="35" t="s">
        <v>97</v>
      </c>
      <c r="J7" s="35" t="s">
        <v>98</v>
      </c>
      <c r="K7" s="35" t="s">
        <v>99</v>
      </c>
      <c r="L7" s="35" t="s">
        <v>100</v>
      </c>
      <c r="M7" s="36" t="s">
        <v>101</v>
      </c>
      <c r="N7" s="36" t="s">
        <v>102</v>
      </c>
      <c r="O7" s="36">
        <v>84.44</v>
      </c>
      <c r="P7" s="36">
        <v>75.599999999999994</v>
      </c>
      <c r="Q7" s="36">
        <v>3450</v>
      </c>
      <c r="R7" s="36">
        <v>800</v>
      </c>
      <c r="S7" s="36">
        <v>275.63</v>
      </c>
      <c r="T7" s="36">
        <v>2.9</v>
      </c>
      <c r="U7" s="36">
        <v>624</v>
      </c>
      <c r="V7" s="36">
        <v>0.61</v>
      </c>
      <c r="W7" s="36">
        <v>1022.95</v>
      </c>
      <c r="X7" s="36">
        <v>95.25</v>
      </c>
      <c r="Y7" s="36">
        <v>106.05</v>
      </c>
      <c r="Z7" s="36">
        <v>103.05</v>
      </c>
      <c r="AA7" s="36">
        <v>107.17</v>
      </c>
      <c r="AB7" s="36">
        <v>102.29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91.64</v>
      </c>
      <c r="BQ7" s="36">
        <v>109.08</v>
      </c>
      <c r="BR7" s="36">
        <v>94.5</v>
      </c>
      <c r="BS7" s="36">
        <v>59.24</v>
      </c>
      <c r="BT7" s="36">
        <v>63.74</v>
      </c>
      <c r="BU7" s="36">
        <v>43.24</v>
      </c>
      <c r="BV7" s="36">
        <v>42.13</v>
      </c>
      <c r="BW7" s="36">
        <v>42.48</v>
      </c>
      <c r="BX7" s="36">
        <v>41.04</v>
      </c>
      <c r="BY7" s="36">
        <v>41.08</v>
      </c>
      <c r="BZ7" s="36">
        <v>51.49</v>
      </c>
      <c r="CA7" s="36">
        <v>208.64</v>
      </c>
      <c r="CB7" s="36">
        <v>178.96</v>
      </c>
      <c r="CC7" s="36">
        <v>197.91</v>
      </c>
      <c r="CD7" s="36">
        <v>344.02</v>
      </c>
      <c r="CE7" s="36">
        <v>301.95</v>
      </c>
      <c r="CF7" s="36">
        <v>338.76</v>
      </c>
      <c r="CG7" s="36">
        <v>348.41</v>
      </c>
      <c r="CH7" s="36">
        <v>343.8</v>
      </c>
      <c r="CI7" s="36">
        <v>357.08</v>
      </c>
      <c r="CJ7" s="36">
        <v>378.08</v>
      </c>
      <c r="CK7" s="36">
        <v>295.10000000000002</v>
      </c>
      <c r="CL7" s="36">
        <v>84.21</v>
      </c>
      <c r="CM7" s="36">
        <v>62.63</v>
      </c>
      <c r="CN7" s="36">
        <v>63.68</v>
      </c>
      <c r="CO7" s="36">
        <v>68.42</v>
      </c>
      <c r="CP7" s="36">
        <v>67.11</v>
      </c>
      <c r="CQ7" s="36">
        <v>44.78</v>
      </c>
      <c r="CR7" s="36">
        <v>47.19</v>
      </c>
      <c r="CS7" s="36">
        <v>46.59</v>
      </c>
      <c r="CT7" s="36">
        <v>45.82</v>
      </c>
      <c r="CU7" s="36">
        <v>44.36</v>
      </c>
      <c r="CV7" s="36">
        <v>53.65</v>
      </c>
      <c r="CW7" s="36">
        <v>93.15</v>
      </c>
      <c r="CX7" s="36">
        <v>93.43</v>
      </c>
      <c r="CY7" s="36">
        <v>94.89</v>
      </c>
      <c r="CZ7" s="36">
        <v>94.05</v>
      </c>
      <c r="DA7" s="36">
        <v>94.23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2016-01-14T10:54:54Z</dcterms:created>
  <dcterms:modified xsi:type="dcterms:W3CDTF">2016-02-19T05:39:12Z</dcterms:modified>
</cp:coreProperties>
</file>