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75" yWindow="240" windowWidth="18660" windowHeight="51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<sst xmlns="http://schemas.openxmlformats.org/spreadsheetml/2006/main" count="1045" uniqueCount="535">
  <si>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</si>
  <si>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</si>
  <si>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</si>
  <si>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</si>
  <si>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</si>
  <si>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</si>
  <si>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</si>
  <si>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</si>
  <si>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</si>
  <si>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</si>
  <si>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</si>
  <si>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</si>
  <si>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</si>
  <si>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</si>
  <si>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</si>
  <si>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</si>
  <si>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</si>
  <si>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</si>
  <si>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</si>
  <si>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</si>
  <si>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</si>
  <si>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</si>
  <si>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</si>
  <si>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</si>
  <si>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</si>
  <si>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</si>
  <si>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</si>
  <si>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</si>
  <si>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</si>
  <si>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</si>
  <si>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</si>
  <si>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</si>
  <si>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</si>
  <si>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</si>
  <si>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</si>
  <si>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</si>
  <si>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</si>
  <si>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</si>
  <si>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</si>
  <si>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</si>
  <si>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</si>
  <si>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</si>
  <si>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</si>
  <si>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</si>
  <si>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</si>
  <si>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</si>
  <si>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</si>
  <si>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</si>
  <si>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</si>
  <si>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</si>
  <si>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</si>
  <si>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</si>
  <si>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</si>
  <si>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</si>
  <si>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</si>
  <si>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</si>
  <si>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</si>
  <si>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</si>
  <si>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</si>
  <si>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</si>
  <si>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</si>
  <si>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</si>
  <si>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</si>
  <si>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</si>
  <si>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</si>
  <si>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</si>
  <si>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</si>
  <si>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</si>
  <si>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</si>
  <si>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</si>
  <si>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</si>
  <si>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</si>
  <si>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</si>
  <si>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</si>
  <si>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</si>
  <si>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</si>
  <si>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</si>
  <si>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</si>
  <si>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</si>
  <si>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</si>
  <si>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</si>
  <si>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</si>
  <si>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音威子府村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</si>
  <si>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</si>
  <si>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</si>
  <si>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</si>
  <si>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</si>
  <si>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</si>
  <si>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</si>
  <si>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</si>
  <si>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</si>
  <si>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</si>
  <si>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</si>
  <si>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</si>
  <si>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</si>
  <si>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</si>
  <si>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</si>
  <si>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</si>
  <si>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</si>
  <si>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</si>
  <si>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</si>
  <si>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</si>
  <si>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</si>
  <si>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</si>
  <si>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</si>
  <si>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</si>
  <si>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</si>
  <si>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</si>
  <si>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</si>
  <si>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</si>
  <si>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</si>
  <si>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</si>
  <si>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</si>
  <si>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</si>
  <si>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</si>
  <si>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</si>
  <si>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</si>
  <si>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</si>
  <si>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</si>
  <si>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</si>
  <si>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</si>
  <si>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</si>
  <si>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</si>
  <si>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</si>
  <si>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</si>
  <si>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</si>
  <si>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</si>
  <si>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</si>
  <si>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</si>
  <si>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</si>
  <si>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</si>
  <si>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</si>
  <si>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</si>
  <si>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</si>
  <si>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</si>
  <si>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</si>
  <si>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</si>
  <si>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18"/>
  </si>
  <si>
    <t>うち日本人(％)</t>
    <phoneticPr fontId="5"/>
  </si>
  <si>
    <t>-3.5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</si>
  <si>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</si>
  <si>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</si>
  <si>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</si>
  <si>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</si>
  <si>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</si>
  <si>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</si>
  <si>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</si>
  <si>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</si>
  <si>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</si>
  <si>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</si>
  <si>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</si>
  <si>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</si>
  <si>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</si>
  <si>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</si>
  <si>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</si>
  <si>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</si>
  <si>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</si>
  <si>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</si>
  <si>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</si>
  <si>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</si>
  <si>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</si>
  <si>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</si>
  <si>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</si>
  <si>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</si>
  <si>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</si>
  <si>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</si>
  <si>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</si>
  <si>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</si>
  <si>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</si>
  <si>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</si>
  <si>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</si>
  <si>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</si>
  <si>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</si>
  <si>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</si>
  <si>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</si>
  <si>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</si>
  <si>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</si>
  <si>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</si>
  <si>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</si>
  <si>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</si>
  <si>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</si>
  <si>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</si>
  <si>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</si>
  <si>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</si>
  <si>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</si>
  <si>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</si>
  <si>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</si>
  <si>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</si>
  <si>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</si>
  <si>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</si>
  <si>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</si>
  <si>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</si>
  <si>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</si>
  <si>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</si>
  <si>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</si>
  <si>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</si>
  <si>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</si>
  <si>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北海道音威子府村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</si>
  <si>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</si>
  <si>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</si>
  <si>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</si>
  <si>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</si>
  <si>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</si>
  <si>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</si>
  <si>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</si>
  <si>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</si>
  <si>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</si>
  <si>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</si>
  <si>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</si>
  <si>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</si>
  <si>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</si>
  <si>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</si>
  <si>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</si>
  <si>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</si>
  <si>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</si>
  <si>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</si>
  <si>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</si>
  <si>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</si>
  <si>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</si>
  <si>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</si>
  <si>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</si>
  <si>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</si>
  <si>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</si>
  <si>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</si>
  <si>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</si>
  <si>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</si>
  <si>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</si>
  <si>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</si>
  <si>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</si>
  <si>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</si>
  <si>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</si>
  <si>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</si>
  <si>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</si>
  <si>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</si>
  <si>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</si>
  <si>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</si>
  <si>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</si>
  <si>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</si>
  <si>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</si>
  <si>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</si>
  <si>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</si>
  <si>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</si>
  <si>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</si>
  <si>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</si>
  <si>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</si>
  <si>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</si>
  <si>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</si>
  <si>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</si>
  <si>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</si>
  <si>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</si>
  <si>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</si>
  <si>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</si>
  <si>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</si>
  <si>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</si>
  <si>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</si>
  <si>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</si>
  <si>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</si>
  <si>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</si>
  <si>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</si>
  <si>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</si>
  <si>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</si>
  <si>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</si>
  <si>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</si>
  <si>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</si>
  <si>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</si>
  <si>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</si>
  <si>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</si>
  <si>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</si>
  <si>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</si>
  <si>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</si>
  <si>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</si>
  <si>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</si>
  <si>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</si>
  <si>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</si>
  <si>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</si>
  <si>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</si>
  <si>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</si>
  <si>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</si>
  <si>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</si>
  <si>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</si>
  <si>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</si>
  <si>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</si>
  <si>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</si>
  <si>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</si>
  <si>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</si>
  <si>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</si>
  <si>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</si>
  <si>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</si>
  <si>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</si>
  <si>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</si>
  <si>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</si>
  <si>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</si>
  <si>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</si>
  <si>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</si>
  <si>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</si>
  <si>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</si>
  <si>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</si>
  <si>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</si>
  <si>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</si>
  <si>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</si>
  <si>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</si>
  <si>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</si>
  <si>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</si>
  <si>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</si>
  <si>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</si>
  <si>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</si>
  <si>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</si>
  <si>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</si>
  <si>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</si>
  <si>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</si>
  <si>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</si>
  <si>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</si>
  <si>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</si>
  <si>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</si>
  <si>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</si>
  <si>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</si>
  <si>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</si>
  <si>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</si>
  <si>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</si>
  <si>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</si>
  <si>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</si>
  <si>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</si>
  <si>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</si>
  <si>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</si>
  <si>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</si>
  <si>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</si>
  <si>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</si>
  <si>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</si>
  <si>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</si>
  <si>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</si>
  <si>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</si>
  <si>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</si>
  <si>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</si>
  <si>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</si>
  <si>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</si>
  <si>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</si>
  <si>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</si>
  <si>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</si>
  <si>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</si>
  <si>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</si>
  <si>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</si>
  <si>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</si>
  <si>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</si>
  <si>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</si>
  <si>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</si>
  <si>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</si>
  <si>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北海道音威子府村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</si>
  <si>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</si>
  <si>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</si>
  <si>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</si>
  <si>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</si>
  <si>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</si>
  <si>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</si>
  <si>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</si>
  <si>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</si>
  <si>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</si>
  <si>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</si>
  <si>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</si>
  <si>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</si>
  <si>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</si>
  <si>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</si>
  <si>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</si>
  <si>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</si>
  <si>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</si>
  <si>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</si>
  <si>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</si>
  <si>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</si>
  <si>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</si>
  <si>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</si>
  <si>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</si>
  <si>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</si>
  <si>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</si>
  <si>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</si>
  <si>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</si>
  <si>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</si>
  <si>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</si>
  <si>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</si>
  <si>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</si>
  <si>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</si>
  <si>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</si>
  <si>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</si>
  <si>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</si>
  <si>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介護保険特別会計（ｻｰﾋﾞｽ事業勘定）</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</si>
  <si>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</si>
  <si>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</si>
  <si>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</si>
  <si>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</si>
  <si>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</si>
  <si>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</si>
  <si>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</si>
  <si>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</si>
  <si>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</si>
  <si>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</si>
  <si>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</si>
  <si>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</si>
  <si>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</si>
  <si>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</si>
  <si>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</si>
  <si>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</si>
  <si>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</si>
  <si>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</si>
  <si>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</si>
  <si>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</si>
  <si>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</si>
  <si>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</si>
  <si>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</si>
  <si>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</si>
  <si>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</si>
  <si>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</si>
  <si>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</si>
  <si>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</si>
  <si>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</si>
  <si>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</si>
  <si>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</si>
  <si>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</si>
  <si>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</si>
  <si>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</si>
  <si>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</si>
  <si>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</si>
  <si>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</si>
  <si>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</si>
  <si>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</si>
  <si>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</si>
  <si>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</si>
  <si>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</si>
  <si>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</si>
  <si>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</si>
  <si>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</si>
  <si>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</si>
  <si>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</si>
  <si>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</si>
  <si>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</si>
  <si>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</si>
  <si>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</si>
  <si>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</si>
  <si>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</si>
  <si>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</si>
  <si>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</si>
  <si>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</si>
  <si>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</si>
  <si>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</si>
  <si>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</si>
  <si>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</si>
  <si>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</si>
  <si>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</si>
  <si>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</si>
  <si>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</si>
  <si>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</si>
  <si>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</si>
  <si>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</si>
  <si>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</si>
  <si>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</si>
  <si>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</si>
  <si>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</si>
  <si>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</si>
  <si>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</si>
  <si>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</si>
  <si>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</si>
  <si>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</si>
  <si>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</si>
  <si>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</si>
  <si>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</si>
  <si>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</si>
  <si>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</si>
  <si>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</si>
  <si>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</si>
  <si>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</si>
  <si>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</si>
  <si>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</si>
  <si>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</si>
  <si>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</si>
  <si>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</si>
  <si>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</si>
  <si>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</si>
  <si>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</si>
  <si>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</si>
  <si>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</si>
  <si>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</si>
  <si>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</si>
  <si>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</si>
  <si>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</si>
  <si>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</si>
  <si>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</si>
  <si>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</si>
  <si>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</si>
  <si>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</si>
  <si>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</si>
  <si>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</si>
  <si>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</si>
  <si>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</si>
  <si>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</si>
  <si>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</si>
  <si>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</si>
  <si>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</si>
  <si>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</si>
  <si>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</si>
  <si>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</si>
  <si>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</si>
  <si>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</si>
  <si>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</si>
  <si>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</si>
  <si>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</si>
  <si>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</si>
  <si>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</si>
  <si>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</si>
  <si>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</si>
  <si>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</si>
  <si>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</si>
  <si>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</si>
  <si>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</si>
  <si>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</si>
  <si>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</si>
  <si>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</si>
  <si>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</si>
  <si>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</si>
  <si>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</si>
  <si>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</si>
  <si>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</si>
  <si>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</si>
  <si>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</si>
  <si>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3.19</t>
  </si>
  <si>
    <t>▲ 7.00</t>
  </si>
  <si>
    <t>一般会計</t>
  </si>
  <si>
    <t>介護保険特別会計（保険事業勘定）</t>
  </si>
  <si>
    <t>国民健康保険特別会計</t>
  </si>
  <si>
    <t>簡易水道事業特別会計</t>
  </si>
  <si>
    <t>後期高齢者医療特別会計</t>
  </si>
  <si>
    <t>農業集落排水事業特別会計</t>
  </si>
  <si>
    <t>介護保険特別会計（ｻｰﾋﾞｽ事業勘定）</t>
  </si>
  <si>
    <t>その他会計（赤字）</t>
  </si>
  <si>
    <t>その他会計（黒字）</t>
  </si>
  <si>
    <t>上川消防事務組合</t>
    <rPh sb="0" eb="2">
      <t>カミカワ</t>
    </rPh>
    <rPh sb="2" eb="4">
      <t>ショウボウ</t>
    </rPh>
    <rPh sb="4" eb="6">
      <t>ジム</t>
    </rPh>
    <rPh sb="6" eb="8">
      <t>クミアイ</t>
    </rPh>
    <phoneticPr fontId="2"/>
  </si>
  <si>
    <t>上川教育センター事務組合</t>
    <rPh sb="0" eb="2">
      <t>カミカワ</t>
    </rPh>
    <rPh sb="2" eb="4">
      <t>キョウイク</t>
    </rPh>
    <rPh sb="8" eb="10">
      <t>ジム</t>
    </rPh>
    <rPh sb="10" eb="12">
      <t>クミアイ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</si>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</sst>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87"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325581</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348966</c:v>
                </c:pt>
                <c:pt idx="1">
                  <c:v>282431</c:v>
                </c:pt>
                <c:pt idx="2">
                  <c:v>418570</c:v>
                </c:pt>
                <c:pt idx="3">
                  <c:v>1144324</c:v>
                </c:pt>
                <c:pt idx="4">
                  <c:v>440810</c:v>
                </c:pt>
              </c:numCache>
            </c:numRef>
          </c:val>
          <c:smooth val="0"/>
        </c:ser>
        <c:dLbls>
          <c:showLegendKey val="0"/>
          <c:showVal val="0"/>
          <c:showCatName val="0"/>
          <c:showSerName val="0"/>
          <c:showPercent val="0"/>
          <c:showBubbleSize val="0"/>
        </c:dLbls>
        <c:marker val="1"/>
        <c:smooth val="0"/>
        <c:axId val="115878528"/>
        <c:axId val="115925760"/>
      </c:lineChart>
      <c:catAx>
        <c:axId val="1158785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925760"/>
        <c:crosses val="autoZero"/>
        <c:auto val="1"/>
        <c:lblAlgn val="ctr"/>
        <c:lblOffset val="100"/>
        <c:tickLblSkip val="1"/>
        <c:tickMarkSkip val="1"/>
        <c:noMultiLvlLbl val="0"/>
      </c:catAx>
      <c:valAx>
        <c:axId val="11592576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878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3.66</c:v>
                </c:pt>
                <c:pt idx="1">
                  <c:v>3.28</c:v>
                </c:pt>
                <c:pt idx="2">
                  <c:v>3.79</c:v>
                </c:pt>
                <c:pt idx="3">
                  <c:v>7.69</c:v>
                </c:pt>
                <c:pt idx="4">
                  <c:v>8.57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34.770000000000003</c:v>
                </c:pt>
                <c:pt idx="1">
                  <c:v>40.61</c:v>
                </c:pt>
                <c:pt idx="2">
                  <c:v>38.06</c:v>
                </c:pt>
                <c:pt idx="3">
                  <c:v>33.65</c:v>
                </c:pt>
                <c:pt idx="4">
                  <c:v>35.81</c:v>
                </c:pt>
              </c:numCache>
            </c:numRef>
          </c:val>
        </c:ser>
        <c:dLbls>
          <c:showLegendKey val="0"/>
          <c:showVal val="0"/>
          <c:showCatName val="0"/>
          <c:showSerName val="0"/>
          <c:showPercent val="0"/>
          <c:showBubbleSize val="0"/>
        </c:dLbls>
        <c:gapWidth val="250"/>
        <c:overlap val="100"/>
        <c:axId val="116417664"/>
        <c:axId val="116419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5.2</c:v>
                </c:pt>
                <c:pt idx="1">
                  <c:v>0.84</c:v>
                </c:pt>
                <c:pt idx="2">
                  <c:v>5.56</c:v>
                </c:pt>
                <c:pt idx="3">
                  <c:v>-3.19</c:v>
                </c:pt>
                <c:pt idx="4">
                  <c:v>-7</c:v>
                </c:pt>
              </c:numCache>
            </c:numRef>
          </c:val>
          <c:smooth val="0"/>
        </c:ser>
        <c:dLbls>
          <c:showLegendKey val="0"/>
          <c:showVal val="0"/>
          <c:showCatName val="0"/>
          <c:showSerName val="0"/>
          <c:showPercent val="0"/>
          <c:showBubbleSize val="0"/>
        </c:dLbls>
        <c:marker val="1"/>
        <c:smooth val="0"/>
        <c:axId val="116417664"/>
        <c:axId val="116419584"/>
      </c:lineChart>
      <c:catAx>
        <c:axId val="11641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419584"/>
        <c:crosses val="autoZero"/>
        <c:auto val="1"/>
        <c:lblAlgn val="ctr"/>
        <c:lblOffset val="100"/>
        <c:tickLblSkip val="1"/>
        <c:tickMarkSkip val="1"/>
        <c:noMultiLvlLbl val="0"/>
      </c:catAx>
      <c:valAx>
        <c:axId val="116419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41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0.11</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介護保険特別会計（ｻｰﾋﾞｽ事業勘定）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#N/A</c:v>
                </c:pt>
                <c:pt idx="3">
                  <c:v>0</c:v>
                </c:pt>
                <c:pt idx="4">
                  <c:v>#N/A</c:v>
                </c:pt>
                <c:pt idx="5">
                  <c:v>0.16</c:v>
                </c:pt>
                <c:pt idx="6">
                  <c:v>#N/A</c:v>
                </c:pt>
                <c:pt idx="7">
                  <c:v>0</c:v>
                </c:pt>
                <c:pt idx="8">
                  <c:v>#N/A</c:v>
                </c:pt>
                <c:pt idx="9">
                  <c:v>0.01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0.15</c:v>
                </c:pt>
                <c:pt idx="4">
                  <c:v>#N/A</c:v>
                </c:pt>
                <c:pt idx="5">
                  <c:v>0.15</c:v>
                </c:pt>
                <c:pt idx="6">
                  <c:v>#N/A</c:v>
                </c:pt>
                <c:pt idx="7">
                  <c:v>0.33</c:v>
                </c:pt>
                <c:pt idx="8">
                  <c:v>#N/A</c:v>
                </c:pt>
                <c:pt idx="9">
                  <c:v>0.27</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0.43</c:v>
                </c:pt>
                <c:pt idx="2">
                  <c:v>#N/A</c:v>
                </c:pt>
                <c:pt idx="3">
                  <c:v>0.41</c:v>
                </c:pt>
                <c:pt idx="4">
                  <c:v>#N/A</c:v>
                </c:pt>
                <c:pt idx="5">
                  <c:v>0.34</c:v>
                </c:pt>
                <c:pt idx="6">
                  <c:v>#N/A</c:v>
                </c:pt>
                <c:pt idx="7">
                  <c:v>0.24</c:v>
                </c:pt>
                <c:pt idx="8">
                  <c:v>#N/A</c:v>
                </c:pt>
                <c:pt idx="9">
                  <c:v>0.27</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0.26</c:v>
                </c:pt>
                <c:pt idx="2">
                  <c:v>#N/A</c:v>
                </c:pt>
                <c:pt idx="3">
                  <c:v>0.37</c:v>
                </c:pt>
                <c:pt idx="4">
                  <c:v>#N/A</c:v>
                </c:pt>
                <c:pt idx="5">
                  <c:v>0.13</c:v>
                </c:pt>
                <c:pt idx="6">
                  <c:v>#N/A</c:v>
                </c:pt>
                <c:pt idx="7">
                  <c:v>0.27</c:v>
                </c:pt>
                <c:pt idx="8">
                  <c:v>#N/A</c:v>
                </c:pt>
                <c:pt idx="9">
                  <c:v>0.43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0.04</c:v>
                </c:pt>
                <c:pt idx="2">
                  <c:v>#N/A</c:v>
                </c:pt>
                <c:pt idx="3">
                  <c:v>0.83</c:v>
                </c:pt>
                <c:pt idx="4">
                  <c:v>#N/A</c:v>
                </c:pt>
                <c:pt idx="5">
                  <c:v>0.19</c:v>
                </c:pt>
                <c:pt idx="6">
                  <c:v>#N/A</c:v>
                </c:pt>
                <c:pt idx="7">
                  <c:v>0.2</c:v>
                </c:pt>
                <c:pt idx="8">
                  <c:v>#N/A</c:v>
                </c:pt>
                <c:pt idx="9">
                  <c:v>0.53</c:v>
                </c:pt>
              </c:numCache>
            </c:numRef>
          </c:val>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c:v>
                </c:pt>
                <c:pt idx="1">
                  <c:v>0</c:v>
                </c:pt>
                <c:pt idx="2">
                  <c:v>#N/A</c:v>
                </c:pt>
                <c:pt idx="3">
                  <c:v>0.21</c:v>
                </c:pt>
                <c:pt idx="4">
                  <c:v>#N/A</c:v>
                </c:pt>
                <c:pt idx="5">
                  <c:v>0.44</c:v>
                </c:pt>
                <c:pt idx="6">
                  <c:v>#N/A</c:v>
                </c:pt>
                <c:pt idx="7">
                  <c:v>0.43</c:v>
                </c:pt>
                <c:pt idx="8">
                  <c:v>#N/A</c:v>
                </c:pt>
                <c:pt idx="9">
                  <c:v>0.99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3.65</c:v>
                </c:pt>
                <c:pt idx="2">
                  <c:v>#N/A</c:v>
                </c:pt>
                <c:pt idx="3">
                  <c:v>3.28</c:v>
                </c:pt>
                <c:pt idx="4">
                  <c:v>#N/A</c:v>
                </c:pt>
                <c:pt idx="5">
                  <c:v>3.79</c:v>
                </c:pt>
                <c:pt idx="6">
                  <c:v>#N/A</c:v>
                </c:pt>
                <c:pt idx="7">
                  <c:v>7.69</c:v>
                </c:pt>
                <c:pt idx="8">
                  <c:v>#N/A</c:v>
                </c:pt>
                <c:pt idx="9">
                  <c:v>8.56</c:v>
                </c:pt>
              </c:numCache>
            </c:numRef>
          </c:val>
        </c:ser>
        <c:dLbls>
          <c:showLegendKey val="0"/>
          <c:showVal val="0"/>
          <c:showCatName val="0"/>
          <c:showSerName val="0"/>
          <c:showPercent val="0"/>
          <c:showBubbleSize val="0"/>
        </c:dLbls>
        <c:gapWidth val="150"/>
        <c:overlap val="100"/>
        <c:axId val="116546944"/>
        <c:axId val="116556928"/>
      </c:barChart>
      <c:catAx>
        <c:axId val="11654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556928"/>
        <c:crosses val="autoZero"/>
        <c:auto val="1"/>
        <c:lblAlgn val="ctr"/>
        <c:lblOffset val="100"/>
        <c:tickLblSkip val="1"/>
        <c:tickMarkSkip val="1"/>
        <c:noMultiLvlLbl val="0"/>
      </c:catAx>
      <c:valAx>
        <c:axId val="116556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546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261</c:v>
                </c:pt>
                <c:pt idx="5">
                  <c:v>245</c:v>
                </c:pt>
                <c:pt idx="8">
                  <c:v>221</c:v>
                </c:pt>
                <c:pt idx="11">
                  <c:v>180</c:v>
                </c:pt>
                <c:pt idx="14">
                  <c:v>182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3</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25</c:v>
                </c:pt>
                <c:pt idx="3">
                  <c:v>23</c:v>
                </c:pt>
                <c:pt idx="6">
                  <c:v>23</c:v>
                </c:pt>
                <c:pt idx="9">
                  <c:v>24</c:v>
                </c:pt>
                <c:pt idx="12">
                  <c:v>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317</c:v>
                </c:pt>
                <c:pt idx="3">
                  <c:v>289</c:v>
                </c:pt>
                <c:pt idx="6">
                  <c:v>252</c:v>
                </c:pt>
                <c:pt idx="9">
                  <c:v>189</c:v>
                </c:pt>
                <c:pt idx="12">
                  <c:v>188</c:v>
                </c:pt>
              </c:numCache>
            </c:numRef>
          </c:val>
        </c:ser>
        <c:dLbls>
          <c:showLegendKey val="0"/>
          <c:showVal val="0"/>
          <c:showCatName val="0"/>
          <c:showSerName val="0"/>
          <c:showPercent val="0"/>
          <c:showBubbleSize val="0"/>
        </c:dLbls>
        <c:gapWidth val="100"/>
        <c:overlap val="100"/>
        <c:axId val="114068096"/>
        <c:axId val="114086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81</c:v>
                </c:pt>
                <c:pt idx="2">
                  <c:v>#N/A</c:v>
                </c:pt>
                <c:pt idx="3">
                  <c:v>#N/A</c:v>
                </c:pt>
                <c:pt idx="4">
                  <c:v>67</c:v>
                </c:pt>
                <c:pt idx="5">
                  <c:v>#N/A</c:v>
                </c:pt>
                <c:pt idx="6">
                  <c:v>#N/A</c:v>
                </c:pt>
                <c:pt idx="7">
                  <c:v>54</c:v>
                </c:pt>
                <c:pt idx="8">
                  <c:v>#N/A</c:v>
                </c:pt>
                <c:pt idx="9">
                  <c:v>#N/A</c:v>
                </c:pt>
                <c:pt idx="10">
                  <c:v>36</c:v>
                </c:pt>
                <c:pt idx="11">
                  <c:v>#N/A</c:v>
                </c:pt>
                <c:pt idx="12">
                  <c:v>#N/A</c:v>
                </c:pt>
                <c:pt idx="13">
                  <c:v>34</c:v>
                </c:pt>
                <c:pt idx="14">
                  <c:v>#N/A</c:v>
                </c:pt>
              </c:numCache>
            </c:numRef>
          </c:val>
          <c:smooth val="0"/>
        </c:ser>
        <c:dLbls>
          <c:showLegendKey val="0"/>
          <c:showVal val="0"/>
          <c:showCatName val="0"/>
          <c:showSerName val="0"/>
          <c:showPercent val="0"/>
          <c:showBubbleSize val="0"/>
        </c:dLbls>
        <c:marker val="1"/>
        <c:smooth val="0"/>
        <c:axId val="114068096"/>
        <c:axId val="114086656"/>
      </c:lineChart>
      <c:catAx>
        <c:axId val="11406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086656"/>
        <c:crosses val="autoZero"/>
        <c:auto val="1"/>
        <c:lblAlgn val="ctr"/>
        <c:lblOffset val="100"/>
        <c:tickLblSkip val="1"/>
        <c:tickMarkSkip val="1"/>
        <c:noMultiLvlLbl val="0"/>
      </c:catAx>
      <c:valAx>
        <c:axId val="114086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06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1667</c:v>
                </c:pt>
                <c:pt idx="5">
                  <c:v>1526</c:v>
                </c:pt>
                <c:pt idx="8">
                  <c:v>1464</c:v>
                </c:pt>
                <c:pt idx="11">
                  <c:v>1425</c:v>
                </c:pt>
                <c:pt idx="14">
                  <c:v>1450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22</c:v>
                </c:pt>
                <c:pt idx="5">
                  <c:v>28</c:v>
                </c:pt>
                <c:pt idx="8">
                  <c:v>110</c:v>
                </c:pt>
                <c:pt idx="11">
                  <c:v>214</c:v>
                </c:pt>
                <c:pt idx="14">
                  <c:v>233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1239</c:v>
                </c:pt>
                <c:pt idx="5">
                  <c:v>1234</c:v>
                </c:pt>
                <c:pt idx="8">
                  <c:v>1481</c:v>
                </c:pt>
                <c:pt idx="11">
                  <c:v>1285</c:v>
                </c:pt>
                <c:pt idx="14">
                  <c:v>1240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263</c:v>
                </c:pt>
                <c:pt idx="3">
                  <c:v>258</c:v>
                </c:pt>
                <c:pt idx="6">
                  <c:v>268</c:v>
                </c:pt>
                <c:pt idx="9">
                  <c:v>199</c:v>
                </c:pt>
                <c:pt idx="12">
                  <c:v>214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14</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368</c:v>
                </c:pt>
                <c:pt idx="3">
                  <c:v>349</c:v>
                </c:pt>
                <c:pt idx="6">
                  <c:v>323</c:v>
                </c:pt>
                <c:pt idx="9">
                  <c:v>303</c:v>
                </c:pt>
                <c:pt idx="12">
                  <c:v>297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1882</c:v>
                </c:pt>
                <c:pt idx="3">
                  <c:v>1742</c:v>
                </c:pt>
                <c:pt idx="6">
                  <c:v>1737</c:v>
                </c:pt>
                <c:pt idx="9">
                  <c:v>1970</c:v>
                </c:pt>
                <c:pt idx="12">
                  <c:v>2032</c:v>
                </c:pt>
              </c:numCache>
            </c:numRef>
          </c:val>
        </c:ser>
        <c:dLbls>
          <c:showLegendKey val="0"/>
          <c:showVal val="0"/>
          <c:showCatName val="0"/>
          <c:showSerName val="0"/>
          <c:showPercent val="0"/>
          <c:showBubbleSize val="0"/>
        </c:dLbls>
        <c:gapWidth val="100"/>
        <c:overlap val="100"/>
        <c:axId val="115596672"/>
        <c:axId val="115595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5596672"/>
        <c:axId val="115595904"/>
      </c:lineChart>
      <c:catAx>
        <c:axId val="11559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595904"/>
        <c:crosses val="autoZero"/>
        <c:auto val="1"/>
        <c:lblAlgn val="ctr"/>
        <c:lblOffset val="100"/>
        <c:tickLblSkip val="1"/>
        <c:tickMarkSkip val="1"/>
        <c:noMultiLvlLbl val="0"/>
      </c:catAx>
      <c:valAx>
        <c:axId val="115595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59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北海道音威子府村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800
797
275.63
2,187,995
2,047,002
118,804
1,386,353
2,031,543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０１ポイント下がっており、ほぼ横ばいの状態が続いている。人口の流出が止まらず、中心的な産業がない事もあり、財政基盤が極めて弱く、類似団体を下回っている状態が続いている。平成２２年度</a:t>
          </a:r>
          <a:r>
            <a:rPr kumimoji="1" lang="ja-JP" altLang="en-US" sz="1300">
              <a:solidFill>
                <a:schemeClr val="tx1"/>
              </a:solidFill>
              <a:latin typeface="ＭＳ Ｐゴシック"/>
            </a:rPr>
            <a:t>策定の</a:t>
          </a:r>
          <a:r>
            <a:rPr kumimoji="1" lang="en-US" altLang="ja-JP" sz="1300">
              <a:solidFill>
                <a:schemeClr val="tx1"/>
              </a:solidFill>
              <a:latin typeface="ＭＳ Ｐゴシック"/>
            </a:rPr>
            <a:t>『</a:t>
          </a:r>
          <a:r>
            <a:rPr kumimoji="1" lang="ja-JP" altLang="en-US" sz="1300">
              <a:solidFill>
                <a:schemeClr val="tx1"/>
              </a:solidFill>
              <a:latin typeface="ＭＳ Ｐゴシック"/>
            </a:rPr>
            <a:t>新・自律プラン</a:t>
          </a:r>
          <a:r>
            <a:rPr kumimoji="1" lang="en-US" altLang="ja-JP" sz="1300">
              <a:solidFill>
                <a:schemeClr val="tx1"/>
              </a:solidFill>
              <a:latin typeface="ＭＳ Ｐゴシック"/>
            </a:rPr>
            <a:t>』</a:t>
          </a:r>
          <a:r>
            <a:rPr kumimoji="1" lang="ja-JP" altLang="en-US" sz="1300">
              <a:solidFill>
                <a:schemeClr val="tx1"/>
              </a:solidFill>
              <a:latin typeface="ＭＳ Ｐゴシック"/>
            </a:rPr>
            <a:t>に基づき、引き続き歳出では補助金等の削減を継続しており、歳出の縮減と行政の効率化に努めていく。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43</xdr:row>
      <xdr:rowOff>161607</xdr:rowOff>
    </xdr:to>
    <xdr:cxnSp macro="">
      <xdr:nvCxnSpPr>
        <xdr:cNvPr id="62" name="直線コネクタ 61"/>
        <xdr:cNvCxnSpPr/>
      </xdr:nvCxnSpPr>
      <xdr:spPr>
        <a:xfrm>
          <a:off x="4114800" y="752792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43</xdr:row>
      <xdr:rowOff>155575</xdr:rowOff>
    </xdr:to>
    <xdr:cxnSp macro="">
      <xdr:nvCxnSpPr>
        <xdr:cNvPr id="65" name="直線コネクタ 64"/>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149543</xdr:rowOff>
    </xdr:from>
    <xdr:to>
      <xdr:col>4</xdr:col>
      <xdr:colOff>482600</xdr:colOff>
      <xdr:row>43</xdr:row>
      <xdr:rowOff>155575</xdr:rowOff>
    </xdr:to>
    <xdr:cxnSp macro="">
      <xdr:nvCxnSpPr>
        <xdr:cNvPr id="68" name="直線コネクタ 67"/>
        <xdr:cNvCxnSpPr/>
      </xdr:nvCxnSpPr>
      <xdr:spPr>
        <a:xfrm>
          <a:off x="2336800" y="75218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149543</xdr:rowOff>
    </xdr:from>
    <xdr:to>
      <xdr:col>3</xdr:col>
      <xdr:colOff>279400</xdr:colOff>
      <xdr:row>43</xdr:row>
      <xdr:rowOff>149543</xdr:rowOff>
    </xdr:to>
    <xdr:cxnSp macro="">
      <xdr:nvCxnSpPr>
        <xdr:cNvPr id="71" name="直線コネクタ 70"/>
        <xdr:cNvCxnSpPr/>
      </xdr:nvCxnSpPr>
      <xdr:spPr>
        <a:xfrm>
          <a:off x="1447800" y="7521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4" name="フローチャート : 判断 7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5" name="テキスト ボックス 74"/>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110807</xdr:rowOff>
    </xdr:from>
    <xdr:to>
      <xdr:col>7</xdr:col>
      <xdr:colOff>203200</xdr:colOff>
      <xdr:row>44</xdr:row>
      <xdr:rowOff>40957</xdr:rowOff>
    </xdr:to>
    <xdr:sp macro="" textlink="">
      <xdr:nvSpPr>
        <xdr:cNvPr id="81" name="円/楕円 80"/>
        <xdr:cNvSpPr/>
      </xdr:nvSpPr>
      <xdr:spPr>
        <a:xfrm>
          <a:off x="49022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6684</xdr:rowOff>
    </xdr:from>
    <xdr:ext cx="762000" cy="259045"/>
    <xdr:sp macro="" textlink="">
      <xdr:nvSpPr>
        <xdr:cNvPr id="82" name="財政力該当値テキスト"/>
        <xdr:cNvSpPr txBox="1"/>
      </xdr:nvSpPr>
      <xdr:spPr>
        <a:xfrm>
          <a:off x="5041900" y="73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3" name="円/楕円 82"/>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84" name="テキスト ボックス 83"/>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104775</xdr:rowOff>
    </xdr:from>
    <xdr:to>
      <xdr:col>4</xdr:col>
      <xdr:colOff>533400</xdr:colOff>
      <xdr:row>44</xdr:row>
      <xdr:rowOff>34925</xdr:rowOff>
    </xdr:to>
    <xdr:sp macro="" textlink="">
      <xdr:nvSpPr>
        <xdr:cNvPr id="85" name="円/楕円 84"/>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19702</xdr:rowOff>
    </xdr:from>
    <xdr:ext cx="762000" cy="259045"/>
    <xdr:sp macro="" textlink="">
      <xdr:nvSpPr>
        <xdr:cNvPr id="86" name="テキスト ボックス 85"/>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98743</xdr:rowOff>
    </xdr:from>
    <xdr:to>
      <xdr:col>3</xdr:col>
      <xdr:colOff>330200</xdr:colOff>
      <xdr:row>44</xdr:row>
      <xdr:rowOff>28893</xdr:rowOff>
    </xdr:to>
    <xdr:sp macro="" textlink="">
      <xdr:nvSpPr>
        <xdr:cNvPr id="87" name="円/楕円 86"/>
        <xdr:cNvSpPr/>
      </xdr:nvSpPr>
      <xdr:spPr>
        <a:xfrm>
          <a:off x="2286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13670</xdr:rowOff>
    </xdr:from>
    <xdr:ext cx="762000" cy="259045"/>
    <xdr:sp macro="" textlink="">
      <xdr:nvSpPr>
        <xdr:cNvPr id="88" name="テキスト ボックス 87"/>
        <xdr:cNvSpPr txBox="1"/>
      </xdr:nvSpPr>
      <xdr:spPr>
        <a:xfrm>
          <a:off x="1955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98743</xdr:rowOff>
    </xdr:from>
    <xdr:to>
      <xdr:col>2</xdr:col>
      <xdr:colOff>127000</xdr:colOff>
      <xdr:row>44</xdr:row>
      <xdr:rowOff>28893</xdr:rowOff>
    </xdr:to>
    <xdr:sp macro="" textlink="">
      <xdr:nvSpPr>
        <xdr:cNvPr id="89" name="円/楕円 88"/>
        <xdr:cNvSpPr/>
      </xdr:nvSpPr>
      <xdr:spPr>
        <a:xfrm>
          <a:off x="1397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13670</xdr:rowOff>
    </xdr:from>
    <xdr:ext cx="762000" cy="259045"/>
    <xdr:sp macro="" textlink="">
      <xdr:nvSpPr>
        <xdr:cNvPr id="90" name="テキスト ボックス 89"/>
        <xdr:cNvSpPr txBox="1"/>
      </xdr:nvSpPr>
      <xdr:spPr>
        <a:xfrm>
          <a:off x="1066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前年度と比べ８．３ポイント増えている。</a:t>
          </a:r>
          <a:r>
            <a:rPr kumimoji="1" lang="ja-JP" altLang="en-US" sz="1300">
              <a:solidFill>
                <a:schemeClr val="tx1"/>
              </a:solidFill>
              <a:latin typeface="ＭＳ Ｐゴシック"/>
            </a:rPr>
            <a:t>これは平成２６年度の普通交付税の額が前年度より約１８０百万円の大幅な減となったためである。今後は、国などの行財政の動向を注視し、行財政改革として、財政規模に似合った行政運営を行っていく。</a:t>
          </a: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92181</xdr:rowOff>
    </xdr:from>
    <xdr:to>
      <xdr:col>7</xdr:col>
      <xdr:colOff>152400</xdr:colOff>
      <xdr:row>64</xdr:row>
      <xdr:rowOff>87630</xdr:rowOff>
    </xdr:to>
    <xdr:cxnSp macro="">
      <xdr:nvCxnSpPr>
        <xdr:cNvPr id="125" name="直線コネクタ 124"/>
        <xdr:cNvCxnSpPr/>
      </xdr:nvCxnSpPr>
      <xdr:spPr>
        <a:xfrm>
          <a:off x="4114800" y="10893531"/>
          <a:ext cx="838200" cy="16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26"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92181</xdr:rowOff>
    </xdr:from>
    <xdr:to>
      <xdr:col>6</xdr:col>
      <xdr:colOff>0</xdr:colOff>
      <xdr:row>63</xdr:row>
      <xdr:rowOff>120332</xdr:rowOff>
    </xdr:to>
    <xdr:cxnSp macro="">
      <xdr:nvCxnSpPr>
        <xdr:cNvPr id="128" name="直線コネクタ 127"/>
        <xdr:cNvCxnSpPr/>
      </xdr:nvCxnSpPr>
      <xdr:spPr>
        <a:xfrm flipV="1">
          <a:off x="3225800" y="10893531"/>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60659</xdr:rowOff>
    </xdr:from>
    <xdr:ext cx="736600" cy="259045"/>
    <xdr:sp macro="" textlink="">
      <xdr:nvSpPr>
        <xdr:cNvPr id="130" name="テキスト ボックス 12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120332</xdr:rowOff>
    </xdr:from>
    <xdr:to>
      <xdr:col>4</xdr:col>
      <xdr:colOff>482600</xdr:colOff>
      <xdr:row>63</xdr:row>
      <xdr:rowOff>152506</xdr:rowOff>
    </xdr:to>
    <xdr:cxnSp macro="">
      <xdr:nvCxnSpPr>
        <xdr:cNvPr id="131" name="直線コネクタ 130"/>
        <xdr:cNvCxnSpPr/>
      </xdr:nvCxnSpPr>
      <xdr:spPr>
        <a:xfrm flipV="1">
          <a:off x="2336800" y="10921682"/>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68703</xdr:rowOff>
    </xdr:from>
    <xdr:ext cx="762000" cy="259045"/>
    <xdr:sp macro="" textlink="">
      <xdr:nvSpPr>
        <xdr:cNvPr id="133" name="テキスト ボックス 132"/>
        <xdr:cNvSpPr txBox="1"/>
      </xdr:nvSpPr>
      <xdr:spPr>
        <a:xfrm>
          <a:off x="2844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152506</xdr:rowOff>
    </xdr:from>
    <xdr:to>
      <xdr:col>3</xdr:col>
      <xdr:colOff>279400</xdr:colOff>
      <xdr:row>63</xdr:row>
      <xdr:rowOff>158538</xdr:rowOff>
    </xdr:to>
    <xdr:cxnSp macro="">
      <xdr:nvCxnSpPr>
        <xdr:cNvPr id="134" name="直線コネクタ 133"/>
        <xdr:cNvCxnSpPr/>
      </xdr:nvCxnSpPr>
      <xdr:spPr>
        <a:xfrm flipV="1">
          <a:off x="1447800" y="1095385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116963</xdr:rowOff>
    </xdr:from>
    <xdr:ext cx="762000" cy="259045"/>
    <xdr:sp macro="" textlink="">
      <xdr:nvSpPr>
        <xdr:cNvPr id="136" name="テキスト ボックス 135"/>
        <xdr:cNvSpPr txBox="1"/>
      </xdr:nvSpPr>
      <xdr:spPr>
        <a:xfrm>
          <a:off x="1955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136419</xdr:rowOff>
    </xdr:from>
    <xdr:to>
      <xdr:col>2</xdr:col>
      <xdr:colOff>127000</xdr:colOff>
      <xdr:row>63</xdr:row>
      <xdr:rowOff>66569</xdr:rowOff>
    </xdr:to>
    <xdr:sp macro="" textlink="">
      <xdr:nvSpPr>
        <xdr:cNvPr id="137" name="フローチャート : 判断 136"/>
        <xdr:cNvSpPr/>
      </xdr:nvSpPr>
      <xdr:spPr>
        <a:xfrm>
          <a:off x="1397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76746</xdr:rowOff>
    </xdr:from>
    <xdr:ext cx="762000" cy="259045"/>
    <xdr:sp macro="" textlink="">
      <xdr:nvSpPr>
        <xdr:cNvPr id="138" name="テキスト ボックス 137"/>
        <xdr:cNvSpPr txBox="1"/>
      </xdr:nvSpPr>
      <xdr:spPr>
        <a:xfrm>
          <a:off x="1066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44" name="円/楕円 143"/>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8907</xdr:rowOff>
    </xdr:from>
    <xdr:ext cx="762000" cy="259045"/>
    <xdr:sp macro="" textlink="">
      <xdr:nvSpPr>
        <xdr:cNvPr id="145" name="財政構造の弾力性該当値テキスト"/>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41381</xdr:rowOff>
    </xdr:from>
    <xdr:to>
      <xdr:col>6</xdr:col>
      <xdr:colOff>50800</xdr:colOff>
      <xdr:row>63</xdr:row>
      <xdr:rowOff>142981</xdr:rowOff>
    </xdr:to>
    <xdr:sp macro="" textlink="">
      <xdr:nvSpPr>
        <xdr:cNvPr id="146" name="円/楕円 145"/>
        <xdr:cNvSpPr/>
      </xdr:nvSpPr>
      <xdr:spPr>
        <a:xfrm>
          <a:off x="4064000" y="108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127758</xdr:rowOff>
    </xdr:from>
    <xdr:ext cx="736600" cy="259045"/>
    <xdr:sp macro="" textlink="">
      <xdr:nvSpPr>
        <xdr:cNvPr id="147" name="テキスト ボックス 146"/>
        <xdr:cNvSpPr txBox="1"/>
      </xdr:nvSpPr>
      <xdr:spPr>
        <a:xfrm>
          <a:off x="3733800" y="10929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69532</xdr:rowOff>
    </xdr:from>
    <xdr:to>
      <xdr:col>4</xdr:col>
      <xdr:colOff>533400</xdr:colOff>
      <xdr:row>63</xdr:row>
      <xdr:rowOff>171132</xdr:rowOff>
    </xdr:to>
    <xdr:sp macro="" textlink="">
      <xdr:nvSpPr>
        <xdr:cNvPr id="148" name="円/楕円 147"/>
        <xdr:cNvSpPr/>
      </xdr:nvSpPr>
      <xdr:spPr>
        <a:xfrm>
          <a:off x="3175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155909</xdr:rowOff>
    </xdr:from>
    <xdr:ext cx="762000" cy="259045"/>
    <xdr:sp macro="" textlink="">
      <xdr:nvSpPr>
        <xdr:cNvPr id="149" name="テキスト ボックス 148"/>
        <xdr:cNvSpPr txBox="1"/>
      </xdr:nvSpPr>
      <xdr:spPr>
        <a:xfrm>
          <a:off x="2844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101706</xdr:rowOff>
    </xdr:from>
    <xdr:to>
      <xdr:col>3</xdr:col>
      <xdr:colOff>330200</xdr:colOff>
      <xdr:row>64</xdr:row>
      <xdr:rowOff>31856</xdr:rowOff>
    </xdr:to>
    <xdr:sp macro="" textlink="">
      <xdr:nvSpPr>
        <xdr:cNvPr id="150" name="円/楕円 149"/>
        <xdr:cNvSpPr/>
      </xdr:nvSpPr>
      <xdr:spPr>
        <a:xfrm>
          <a:off x="2286000" y="109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16633</xdr:rowOff>
    </xdr:from>
    <xdr:ext cx="762000" cy="259045"/>
    <xdr:sp macro="" textlink="">
      <xdr:nvSpPr>
        <xdr:cNvPr id="151" name="テキスト ボックス 150"/>
        <xdr:cNvSpPr txBox="1"/>
      </xdr:nvSpPr>
      <xdr:spPr>
        <a:xfrm>
          <a:off x="1955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107738</xdr:rowOff>
    </xdr:from>
    <xdr:to>
      <xdr:col>2</xdr:col>
      <xdr:colOff>127000</xdr:colOff>
      <xdr:row>64</xdr:row>
      <xdr:rowOff>37888</xdr:rowOff>
    </xdr:to>
    <xdr:sp macro="" textlink="">
      <xdr:nvSpPr>
        <xdr:cNvPr id="152" name="円/楕円 151"/>
        <xdr:cNvSpPr/>
      </xdr:nvSpPr>
      <xdr:spPr>
        <a:xfrm>
          <a:off x="1397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22665</xdr:rowOff>
    </xdr:from>
    <xdr:ext cx="762000" cy="259045"/>
    <xdr:sp macro="" textlink="">
      <xdr:nvSpPr>
        <xdr:cNvPr id="153" name="テキスト ボックス 152"/>
        <xdr:cNvSpPr txBox="1"/>
      </xdr:nvSpPr>
      <xdr:spPr>
        <a:xfrm>
          <a:off x="1066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[1,138,003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latin typeface="ＭＳ Ｐゴシック"/>
            </a:rPr>
            <a:t>　</a:t>
          </a:r>
          <a:r>
            <a:rPr kumimoji="1" lang="ja-JP" altLang="ja-JP" sz="1300">
              <a:solidFill>
                <a:schemeClr val="dk1"/>
              </a:solidFill>
              <a:effectLst/>
              <a:latin typeface="+mn-lt"/>
              <a:ea typeface="+mn-ea"/>
              <a:cs typeface="+mn-cs"/>
            </a:rPr>
            <a:t>類似団体平均を大きく上回っているのは、人件費及び物件費が主な要因となっている。これは、村立高等学校の運営を行っているためである。昨年度より数値は微減となっているが、人口増が見込まれない中で、この傾向はこれからも続くものと思われる。今後も、運営の効率化を図り、経費の増にならないよう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163066</xdr:rowOff>
    </xdr:from>
    <xdr:to>
      <xdr:col>7</xdr:col>
      <xdr:colOff>152400</xdr:colOff>
      <xdr:row>84</xdr:row>
      <xdr:rowOff>28501</xdr:rowOff>
    </xdr:to>
    <xdr:cxnSp macro="">
      <xdr:nvCxnSpPr>
        <xdr:cNvPr id="185" name="直線コネクタ 184"/>
        <xdr:cNvCxnSpPr/>
      </xdr:nvCxnSpPr>
      <xdr:spPr>
        <a:xfrm>
          <a:off x="4114800" y="14393416"/>
          <a:ext cx="838200" cy="3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152114</xdr:rowOff>
    </xdr:from>
    <xdr:ext cx="762000" cy="259045"/>
    <xdr:sp macro="" textlink="">
      <xdr:nvSpPr>
        <xdr:cNvPr id="186" name="人件費・物件費等の状況平均値テキスト"/>
        <xdr:cNvSpPr txBox="1"/>
      </xdr:nvSpPr>
      <xdr:spPr>
        <a:xfrm>
          <a:off x="5041900" y="13868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163066</xdr:rowOff>
    </xdr:from>
    <xdr:to>
      <xdr:col>6</xdr:col>
      <xdr:colOff>0</xdr:colOff>
      <xdr:row>83</xdr:row>
      <xdr:rowOff>166864</xdr:rowOff>
    </xdr:to>
    <xdr:cxnSp macro="">
      <xdr:nvCxnSpPr>
        <xdr:cNvPr id="188" name="直線コネクタ 187"/>
        <xdr:cNvCxnSpPr/>
      </xdr:nvCxnSpPr>
      <xdr:spPr>
        <a:xfrm flipV="1">
          <a:off x="3225800" y="14393416"/>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65974</xdr:rowOff>
    </xdr:from>
    <xdr:ext cx="736600" cy="259045"/>
    <xdr:sp macro="" textlink="">
      <xdr:nvSpPr>
        <xdr:cNvPr id="190" name="テキスト ボックス 189"/>
        <xdr:cNvSpPr txBox="1"/>
      </xdr:nvSpPr>
      <xdr:spPr>
        <a:xfrm>
          <a:off x="3733800" y="13781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161058</xdr:rowOff>
    </xdr:from>
    <xdr:to>
      <xdr:col>4</xdr:col>
      <xdr:colOff>482600</xdr:colOff>
      <xdr:row>83</xdr:row>
      <xdr:rowOff>166864</xdr:rowOff>
    </xdr:to>
    <xdr:cxnSp macro="">
      <xdr:nvCxnSpPr>
        <xdr:cNvPr id="191" name="直線コネクタ 190"/>
        <xdr:cNvCxnSpPr/>
      </xdr:nvCxnSpPr>
      <xdr:spPr>
        <a:xfrm>
          <a:off x="2336800" y="14391408"/>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58955</xdr:rowOff>
    </xdr:from>
    <xdr:ext cx="762000" cy="259045"/>
    <xdr:sp macro="" textlink="">
      <xdr:nvSpPr>
        <xdr:cNvPr id="193" name="テキスト ボックス 192"/>
        <xdr:cNvSpPr txBox="1"/>
      </xdr:nvSpPr>
      <xdr:spPr>
        <a:xfrm>
          <a:off x="2844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130085</xdr:rowOff>
    </xdr:from>
    <xdr:to>
      <xdr:col>3</xdr:col>
      <xdr:colOff>279400</xdr:colOff>
      <xdr:row>83</xdr:row>
      <xdr:rowOff>161058</xdr:rowOff>
    </xdr:to>
    <xdr:cxnSp macro="">
      <xdr:nvCxnSpPr>
        <xdr:cNvPr id="194" name="直線コネクタ 193"/>
        <xdr:cNvCxnSpPr/>
      </xdr:nvCxnSpPr>
      <xdr:spPr>
        <a:xfrm>
          <a:off x="1447800" y="14360435"/>
          <a:ext cx="889000" cy="3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59176</xdr:rowOff>
    </xdr:from>
    <xdr:ext cx="762000" cy="259045"/>
    <xdr:sp macro="" textlink="">
      <xdr:nvSpPr>
        <xdr:cNvPr id="196" name="テキスト ボックス 195"/>
        <xdr:cNvSpPr txBox="1"/>
      </xdr:nvSpPr>
      <xdr:spPr>
        <a:xfrm>
          <a:off x="1955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129998</xdr:rowOff>
    </xdr:from>
    <xdr:to>
      <xdr:col>2</xdr:col>
      <xdr:colOff>127000</xdr:colOff>
      <xdr:row>82</xdr:row>
      <xdr:rowOff>60148</xdr:rowOff>
    </xdr:to>
    <xdr:sp macro="" textlink="">
      <xdr:nvSpPr>
        <xdr:cNvPr id="197" name="フローチャート : 判断 196"/>
        <xdr:cNvSpPr/>
      </xdr:nvSpPr>
      <xdr:spPr>
        <a:xfrm>
          <a:off x="1397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70325</xdr:rowOff>
    </xdr:from>
    <xdr:ext cx="762000" cy="259045"/>
    <xdr:sp macro="" textlink="">
      <xdr:nvSpPr>
        <xdr:cNvPr id="198" name="テキスト ボックス 197"/>
        <xdr:cNvSpPr txBox="1"/>
      </xdr:nvSpPr>
      <xdr:spPr>
        <a:xfrm>
          <a:off x="1066800" y="1378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149151</xdr:rowOff>
    </xdr:from>
    <xdr:to>
      <xdr:col>7</xdr:col>
      <xdr:colOff>203200</xdr:colOff>
      <xdr:row>84</xdr:row>
      <xdr:rowOff>79301</xdr:rowOff>
    </xdr:to>
    <xdr:sp macro="" textlink="">
      <xdr:nvSpPr>
        <xdr:cNvPr id="204" name="円/楕円 203"/>
        <xdr:cNvSpPr/>
      </xdr:nvSpPr>
      <xdr:spPr>
        <a:xfrm>
          <a:off x="4902200" y="143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121228</xdr:rowOff>
    </xdr:from>
    <xdr:ext cx="762000" cy="259045"/>
    <xdr:sp macro="" textlink="">
      <xdr:nvSpPr>
        <xdr:cNvPr id="205" name="人件費・物件費等の状況該当値テキスト"/>
        <xdr:cNvSpPr txBox="1"/>
      </xdr:nvSpPr>
      <xdr:spPr>
        <a:xfrm>
          <a:off x="5041900" y="14351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1,138,003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112266</xdr:rowOff>
    </xdr:from>
    <xdr:to>
      <xdr:col>6</xdr:col>
      <xdr:colOff>50800</xdr:colOff>
      <xdr:row>84</xdr:row>
      <xdr:rowOff>42416</xdr:rowOff>
    </xdr:to>
    <xdr:sp macro="" textlink="">
      <xdr:nvSpPr>
        <xdr:cNvPr id="206" name="円/楕円 205"/>
        <xdr:cNvSpPr/>
      </xdr:nvSpPr>
      <xdr:spPr>
        <a:xfrm>
          <a:off x="4064000" y="1434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27193</xdr:rowOff>
    </xdr:from>
    <xdr:ext cx="736600" cy="259045"/>
    <xdr:sp macro="" textlink="">
      <xdr:nvSpPr>
        <xdr:cNvPr id="207" name="テキスト ボックス 206"/>
        <xdr:cNvSpPr txBox="1"/>
      </xdr:nvSpPr>
      <xdr:spPr>
        <a:xfrm>
          <a:off x="3733800" y="1442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1,061,576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116064</xdr:rowOff>
    </xdr:from>
    <xdr:to>
      <xdr:col>4</xdr:col>
      <xdr:colOff>533400</xdr:colOff>
      <xdr:row>84</xdr:row>
      <xdr:rowOff>46214</xdr:rowOff>
    </xdr:to>
    <xdr:sp macro="" textlink="">
      <xdr:nvSpPr>
        <xdr:cNvPr id="208" name="円/楕円 207"/>
        <xdr:cNvSpPr/>
      </xdr:nvSpPr>
      <xdr:spPr>
        <a:xfrm>
          <a:off x="3175000" y="1434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30991</xdr:rowOff>
    </xdr:from>
    <xdr:ext cx="762000" cy="259045"/>
    <xdr:sp macro="" textlink="">
      <xdr:nvSpPr>
        <xdr:cNvPr id="209" name="テキスト ボックス 208"/>
        <xdr:cNvSpPr txBox="1"/>
      </xdr:nvSpPr>
      <xdr:spPr>
        <a:xfrm>
          <a:off x="2844800" y="1443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1,069,444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110258</xdr:rowOff>
    </xdr:from>
    <xdr:to>
      <xdr:col>3</xdr:col>
      <xdr:colOff>330200</xdr:colOff>
      <xdr:row>84</xdr:row>
      <xdr:rowOff>40408</xdr:rowOff>
    </xdr:to>
    <xdr:sp macro="" textlink="">
      <xdr:nvSpPr>
        <xdr:cNvPr id="210" name="円/楕円 209"/>
        <xdr:cNvSpPr/>
      </xdr:nvSpPr>
      <xdr:spPr>
        <a:xfrm>
          <a:off x="2286000" y="1434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25185</xdr:rowOff>
    </xdr:from>
    <xdr:ext cx="762000" cy="259045"/>
    <xdr:sp macro="" textlink="">
      <xdr:nvSpPr>
        <xdr:cNvPr id="211" name="テキスト ボックス 210"/>
        <xdr:cNvSpPr txBox="1"/>
      </xdr:nvSpPr>
      <xdr:spPr>
        <a:xfrm>
          <a:off x="1955800" y="1442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1,057,414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79285</xdr:rowOff>
    </xdr:from>
    <xdr:to>
      <xdr:col>2</xdr:col>
      <xdr:colOff>127000</xdr:colOff>
      <xdr:row>84</xdr:row>
      <xdr:rowOff>9435</xdr:rowOff>
    </xdr:to>
    <xdr:sp macro="" textlink="">
      <xdr:nvSpPr>
        <xdr:cNvPr id="212" name="円/楕円 211"/>
        <xdr:cNvSpPr/>
      </xdr:nvSpPr>
      <xdr:spPr>
        <a:xfrm>
          <a:off x="1397000" y="1430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165662</xdr:rowOff>
    </xdr:from>
    <xdr:ext cx="762000" cy="259045"/>
    <xdr:sp macro="" textlink="">
      <xdr:nvSpPr>
        <xdr:cNvPr id="213" name="テキスト ボックス 212"/>
        <xdr:cNvSpPr txBox="1"/>
      </xdr:nvSpPr>
      <xdr:spPr>
        <a:xfrm>
          <a:off x="1066800" y="1439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993,235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前年度より</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．３ポイント下がった。今後もポイントが上昇しないように適正化に努めていく。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29" name="直線コネクタ 22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0" name="テキスト ボックス 22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1" name="直線コネクタ 23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2" name="テキスト ボックス 23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3" name="直線コネクタ 23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4" name="テキスト ボックス 23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5" name="直線コネクタ 23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6" name="テキスト ボックス 23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99822</xdr:rowOff>
    </xdr:from>
    <xdr:to>
      <xdr:col>24</xdr:col>
      <xdr:colOff>558800</xdr:colOff>
      <xdr:row>87</xdr:row>
      <xdr:rowOff>36322</xdr:rowOff>
    </xdr:to>
    <xdr:cxnSp macro="">
      <xdr:nvCxnSpPr>
        <xdr:cNvPr id="240" name="直線コネクタ 239"/>
        <xdr:cNvCxnSpPr/>
      </xdr:nvCxnSpPr>
      <xdr:spPr>
        <a:xfrm flipV="1">
          <a:off x="17018000" y="13987272"/>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8399</xdr:rowOff>
    </xdr:from>
    <xdr:ext cx="762000" cy="259045"/>
    <xdr:sp macro="" textlink="">
      <xdr:nvSpPr>
        <xdr:cNvPr id="241" name="給与水準   （国との比較）最小値テキスト"/>
        <xdr:cNvSpPr txBox="1"/>
      </xdr:nvSpPr>
      <xdr:spPr>
        <a:xfrm>
          <a:off x="17106900" y="1492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87</xdr:row>
      <xdr:rowOff>36322</xdr:rowOff>
    </xdr:from>
    <xdr:to>
      <xdr:col>24</xdr:col>
      <xdr:colOff>647700</xdr:colOff>
      <xdr:row>87</xdr:row>
      <xdr:rowOff>36322</xdr:rowOff>
    </xdr:to>
    <xdr:cxnSp macro="">
      <xdr:nvCxnSpPr>
        <xdr:cNvPr id="242" name="直線コネクタ 241"/>
        <xdr:cNvCxnSpPr/>
      </xdr:nvCxnSpPr>
      <xdr:spPr>
        <a:xfrm>
          <a:off x="16929100" y="1495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14749</xdr:rowOff>
    </xdr:from>
    <xdr:ext cx="762000" cy="259045"/>
    <xdr:sp macro="" textlink="">
      <xdr:nvSpPr>
        <xdr:cNvPr id="243" name="給与水準   （国との比較）最大値テキスト"/>
        <xdr:cNvSpPr txBox="1"/>
      </xdr:nvSpPr>
      <xdr:spPr>
        <a:xfrm>
          <a:off x="17106900" y="1373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81</xdr:row>
      <xdr:rowOff>99822</xdr:rowOff>
    </xdr:from>
    <xdr:to>
      <xdr:col>24</xdr:col>
      <xdr:colOff>647700</xdr:colOff>
      <xdr:row>81</xdr:row>
      <xdr:rowOff>99822</xdr:rowOff>
    </xdr:to>
    <xdr:cxnSp macro="">
      <xdr:nvCxnSpPr>
        <xdr:cNvPr id="244" name="直線コネクタ 243"/>
        <xdr:cNvCxnSpPr/>
      </xdr:nvCxnSpPr>
      <xdr:spPr>
        <a:xfrm>
          <a:off x="16929100" y="1398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43687</xdr:rowOff>
    </xdr:from>
    <xdr:to>
      <xdr:col>24</xdr:col>
      <xdr:colOff>558800</xdr:colOff>
      <xdr:row>86</xdr:row>
      <xdr:rowOff>106426</xdr:rowOff>
    </xdr:to>
    <xdr:cxnSp macro="">
      <xdr:nvCxnSpPr>
        <xdr:cNvPr id="245" name="直線コネクタ 244"/>
        <xdr:cNvCxnSpPr/>
      </xdr:nvCxnSpPr>
      <xdr:spPr>
        <a:xfrm flipV="1">
          <a:off x="16179800" y="14788387"/>
          <a:ext cx="838200" cy="6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96538</xdr:rowOff>
    </xdr:from>
    <xdr:ext cx="762000" cy="259045"/>
    <xdr:sp macro="" textlink="">
      <xdr:nvSpPr>
        <xdr:cNvPr id="246" name="給与水準   （国との比較）平均値テキスト"/>
        <xdr:cNvSpPr txBox="1"/>
      </xdr:nvSpPr>
      <xdr:spPr>
        <a:xfrm>
          <a:off x="17106900" y="143268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47" name="フローチャート : 判断 246"/>
        <xdr:cNvSpPr/>
      </xdr:nvSpPr>
      <xdr:spPr>
        <a:xfrm>
          <a:off x="169672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106426</xdr:rowOff>
    </xdr:from>
    <xdr:to>
      <xdr:col>23</xdr:col>
      <xdr:colOff>406400</xdr:colOff>
      <xdr:row>88</xdr:row>
      <xdr:rowOff>115824</xdr:rowOff>
    </xdr:to>
    <xdr:cxnSp macro="">
      <xdr:nvCxnSpPr>
        <xdr:cNvPr id="248" name="直線コネクタ 247"/>
        <xdr:cNvCxnSpPr/>
      </xdr:nvCxnSpPr>
      <xdr:spPr>
        <a:xfrm flipV="1">
          <a:off x="15290800" y="14851126"/>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49" name="フローチャート : 判断 248"/>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50" name="テキスト ボックス 249"/>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115824</xdr:rowOff>
    </xdr:from>
    <xdr:to>
      <xdr:col>22</xdr:col>
      <xdr:colOff>203200</xdr:colOff>
      <xdr:row>88</xdr:row>
      <xdr:rowOff>144780</xdr:rowOff>
    </xdr:to>
    <xdr:cxnSp macro="">
      <xdr:nvCxnSpPr>
        <xdr:cNvPr id="251" name="直線コネクタ 250"/>
        <xdr:cNvCxnSpPr/>
      </xdr:nvCxnSpPr>
      <xdr:spPr>
        <a:xfrm flipV="1">
          <a:off x="14401800" y="152034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94235</xdr:rowOff>
    </xdr:from>
    <xdr:to>
      <xdr:col>22</xdr:col>
      <xdr:colOff>254000</xdr:colOff>
      <xdr:row>87</xdr:row>
      <xdr:rowOff>24385</xdr:rowOff>
    </xdr:to>
    <xdr:sp macro="" textlink="">
      <xdr:nvSpPr>
        <xdr:cNvPr id="252" name="フローチャート : 判断 251"/>
        <xdr:cNvSpPr/>
      </xdr:nvSpPr>
      <xdr:spPr>
        <a:xfrm>
          <a:off x="15240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34562</xdr:rowOff>
    </xdr:from>
    <xdr:ext cx="762000" cy="259045"/>
    <xdr:sp macro="" textlink="">
      <xdr:nvSpPr>
        <xdr:cNvPr id="253" name="テキスト ボックス 252"/>
        <xdr:cNvSpPr txBox="1"/>
      </xdr:nvSpPr>
      <xdr:spPr>
        <a:xfrm>
          <a:off x="14909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72644</xdr:rowOff>
    </xdr:from>
    <xdr:to>
      <xdr:col>21</xdr:col>
      <xdr:colOff>0</xdr:colOff>
      <xdr:row>88</xdr:row>
      <xdr:rowOff>144780</xdr:rowOff>
    </xdr:to>
    <xdr:cxnSp macro="">
      <xdr:nvCxnSpPr>
        <xdr:cNvPr id="254" name="直線コネクタ 253"/>
        <xdr:cNvCxnSpPr/>
      </xdr:nvCxnSpPr>
      <xdr:spPr>
        <a:xfrm>
          <a:off x="13512800" y="14817344"/>
          <a:ext cx="889000" cy="4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84582</xdr:rowOff>
    </xdr:from>
    <xdr:to>
      <xdr:col>21</xdr:col>
      <xdr:colOff>50800</xdr:colOff>
      <xdr:row>87</xdr:row>
      <xdr:rowOff>14732</xdr:rowOff>
    </xdr:to>
    <xdr:sp macro="" textlink="">
      <xdr:nvSpPr>
        <xdr:cNvPr id="255" name="フローチャート : 判断 254"/>
        <xdr:cNvSpPr/>
      </xdr:nvSpPr>
      <xdr:spPr>
        <a:xfrm>
          <a:off x="14351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24909</xdr:rowOff>
    </xdr:from>
    <xdr:ext cx="762000" cy="259045"/>
    <xdr:sp macro="" textlink="">
      <xdr:nvSpPr>
        <xdr:cNvPr id="256" name="テキスト ボックス 255"/>
        <xdr:cNvSpPr txBox="1"/>
      </xdr:nvSpPr>
      <xdr:spPr>
        <a:xfrm>
          <a:off x="14020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2794</xdr:rowOff>
    </xdr:from>
    <xdr:to>
      <xdr:col>19</xdr:col>
      <xdr:colOff>533400</xdr:colOff>
      <xdr:row>84</xdr:row>
      <xdr:rowOff>104394</xdr:rowOff>
    </xdr:to>
    <xdr:sp macro="" textlink="">
      <xdr:nvSpPr>
        <xdr:cNvPr id="257" name="フローチャート : 判断 256"/>
        <xdr:cNvSpPr/>
      </xdr:nvSpPr>
      <xdr:spPr>
        <a:xfrm>
          <a:off x="13462000" y="1440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114571</xdr:rowOff>
    </xdr:from>
    <xdr:ext cx="762000" cy="259045"/>
    <xdr:sp macro="" textlink="">
      <xdr:nvSpPr>
        <xdr:cNvPr id="258" name="テキスト ボックス 257"/>
        <xdr:cNvSpPr txBox="1"/>
      </xdr:nvSpPr>
      <xdr:spPr>
        <a:xfrm>
          <a:off x="13131800" y="1417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164337</xdr:rowOff>
    </xdr:from>
    <xdr:to>
      <xdr:col>24</xdr:col>
      <xdr:colOff>609600</xdr:colOff>
      <xdr:row>86</xdr:row>
      <xdr:rowOff>94487</xdr:rowOff>
    </xdr:to>
    <xdr:sp macro="" textlink="">
      <xdr:nvSpPr>
        <xdr:cNvPr id="264" name="円/楕円 263"/>
        <xdr:cNvSpPr/>
      </xdr:nvSpPr>
      <xdr:spPr>
        <a:xfrm>
          <a:off x="169672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136414</xdr:rowOff>
    </xdr:from>
    <xdr:ext cx="762000" cy="259045"/>
    <xdr:sp macro="" textlink="">
      <xdr:nvSpPr>
        <xdr:cNvPr id="265" name="給与水準   （国との比較）該当値テキスト"/>
        <xdr:cNvSpPr txBox="1"/>
      </xdr:nvSpPr>
      <xdr:spPr>
        <a:xfrm>
          <a:off x="17106900" y="1470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55626</xdr:rowOff>
    </xdr:from>
    <xdr:to>
      <xdr:col>23</xdr:col>
      <xdr:colOff>457200</xdr:colOff>
      <xdr:row>86</xdr:row>
      <xdr:rowOff>157226</xdr:rowOff>
    </xdr:to>
    <xdr:sp macro="" textlink="">
      <xdr:nvSpPr>
        <xdr:cNvPr id="266" name="円/楕円 265"/>
        <xdr:cNvSpPr/>
      </xdr:nvSpPr>
      <xdr:spPr>
        <a:xfrm>
          <a:off x="16129000" y="148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142003</xdr:rowOff>
    </xdr:from>
    <xdr:ext cx="736600" cy="259045"/>
    <xdr:sp macro="" textlink="">
      <xdr:nvSpPr>
        <xdr:cNvPr id="267" name="テキスト ボックス 266"/>
        <xdr:cNvSpPr txBox="1"/>
      </xdr:nvSpPr>
      <xdr:spPr>
        <a:xfrm>
          <a:off x="15798800" y="1488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65024</xdr:rowOff>
    </xdr:from>
    <xdr:to>
      <xdr:col>22</xdr:col>
      <xdr:colOff>254000</xdr:colOff>
      <xdr:row>88</xdr:row>
      <xdr:rowOff>166624</xdr:rowOff>
    </xdr:to>
    <xdr:sp macro="" textlink="">
      <xdr:nvSpPr>
        <xdr:cNvPr id="268" name="円/楕円 267"/>
        <xdr:cNvSpPr/>
      </xdr:nvSpPr>
      <xdr:spPr>
        <a:xfrm>
          <a:off x="15240000" y="15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151401</xdr:rowOff>
    </xdr:from>
    <xdr:ext cx="762000" cy="259045"/>
    <xdr:sp macro="" textlink="">
      <xdr:nvSpPr>
        <xdr:cNvPr id="269" name="テキスト ボックス 268"/>
        <xdr:cNvSpPr txBox="1"/>
      </xdr:nvSpPr>
      <xdr:spPr>
        <a:xfrm>
          <a:off x="14909800" y="152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93980</xdr:rowOff>
    </xdr:from>
    <xdr:to>
      <xdr:col>21</xdr:col>
      <xdr:colOff>50800</xdr:colOff>
      <xdr:row>89</xdr:row>
      <xdr:rowOff>24130</xdr:rowOff>
    </xdr:to>
    <xdr:sp macro="" textlink="">
      <xdr:nvSpPr>
        <xdr:cNvPr id="270" name="円/楕円 269"/>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8907</xdr:rowOff>
    </xdr:from>
    <xdr:ext cx="762000" cy="259045"/>
    <xdr:sp macro="" textlink="">
      <xdr:nvSpPr>
        <xdr:cNvPr id="271" name="テキスト ボックス 270"/>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21844</xdr:rowOff>
    </xdr:from>
    <xdr:to>
      <xdr:col>19</xdr:col>
      <xdr:colOff>533400</xdr:colOff>
      <xdr:row>86</xdr:row>
      <xdr:rowOff>123444</xdr:rowOff>
    </xdr:to>
    <xdr:sp macro="" textlink="">
      <xdr:nvSpPr>
        <xdr:cNvPr id="272" name="円/楕円 271"/>
        <xdr:cNvSpPr/>
      </xdr:nvSpPr>
      <xdr:spPr>
        <a:xfrm>
          <a:off x="134620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108221</xdr:rowOff>
    </xdr:from>
    <xdr:ext cx="762000" cy="259045"/>
    <xdr:sp macro="" textlink="">
      <xdr:nvSpPr>
        <xdr:cNvPr id="273" name="テキスト ボックス 272"/>
        <xdr:cNvSpPr txBox="1"/>
      </xdr:nvSpPr>
      <xdr:spPr>
        <a:xfrm>
          <a:off x="13131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5" name="テキスト ボックス 27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6" name="テキスト ボックス 27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村立高等学校設置</a:t>
          </a:r>
          <a:r>
            <a:rPr kumimoji="1" lang="ja-JP" altLang="ja-JP" sz="1300">
              <a:solidFill>
                <a:schemeClr val="tx1"/>
              </a:solidFill>
              <a:effectLst/>
              <a:latin typeface="+mn-lt"/>
              <a:ea typeface="+mn-ea"/>
              <a:cs typeface="+mn-cs"/>
            </a:rPr>
            <a:t>（教職員数１</a:t>
          </a:r>
          <a:r>
            <a:rPr kumimoji="1" lang="ja-JP" altLang="en-US" sz="1300">
              <a:solidFill>
                <a:schemeClr val="tx1"/>
              </a:solidFill>
              <a:effectLst/>
              <a:latin typeface="+mn-lt"/>
              <a:ea typeface="+mn-ea"/>
              <a:cs typeface="+mn-cs"/>
            </a:rPr>
            <a:t>６</a:t>
          </a:r>
          <a:r>
            <a:rPr kumimoji="1" lang="ja-JP" altLang="ja-JP" sz="1300">
              <a:solidFill>
                <a:schemeClr val="tx1"/>
              </a:solidFill>
              <a:effectLst/>
              <a:latin typeface="+mn-lt"/>
              <a:ea typeface="+mn-ea"/>
              <a:cs typeface="+mn-cs"/>
            </a:rPr>
            <a:t>名）している事から、類似団体平均を大きく上回っているが、行財政改革に基づく定年退職者の不補充により、平成１３年度から２</a:t>
          </a:r>
          <a:r>
            <a:rPr kumimoji="1" lang="ja-JP" altLang="en-US" sz="1300">
              <a:solidFill>
                <a:schemeClr val="tx1"/>
              </a:solidFill>
              <a:effectLst/>
              <a:latin typeface="+mn-lt"/>
              <a:ea typeface="+mn-ea"/>
              <a:cs typeface="+mn-cs"/>
            </a:rPr>
            <a:t>６</a:t>
          </a:r>
          <a:r>
            <a:rPr kumimoji="1" lang="ja-JP" altLang="ja-JP" sz="1300">
              <a:solidFill>
                <a:schemeClr val="tx1"/>
              </a:solidFill>
              <a:effectLst/>
              <a:latin typeface="+mn-lt"/>
              <a:ea typeface="+mn-ea"/>
              <a:cs typeface="+mn-cs"/>
            </a:rPr>
            <a:t>年度末までに１</a:t>
          </a:r>
          <a:r>
            <a:rPr kumimoji="1" lang="ja-JP" altLang="en-US" sz="1300">
              <a:solidFill>
                <a:schemeClr val="tx1"/>
              </a:solidFill>
              <a:effectLst/>
              <a:latin typeface="+mn-lt"/>
              <a:ea typeface="+mn-ea"/>
              <a:cs typeface="+mn-cs"/>
            </a:rPr>
            <a:t>３</a:t>
          </a:r>
          <a:r>
            <a:rPr kumimoji="1" lang="ja-JP" altLang="ja-JP" sz="1300">
              <a:solidFill>
                <a:schemeClr val="tx1"/>
              </a:solidFill>
              <a:effectLst/>
              <a:latin typeface="+mn-lt"/>
              <a:ea typeface="+mn-ea"/>
              <a:cs typeface="+mn-cs"/>
            </a:rPr>
            <a:t>人減となって</a:t>
          </a:r>
          <a:r>
            <a:rPr kumimoji="1" lang="ja-JP" altLang="ja-JP" sz="1300">
              <a:solidFill>
                <a:schemeClr val="dk1"/>
              </a:solidFill>
              <a:effectLst/>
              <a:latin typeface="+mn-lt"/>
              <a:ea typeface="+mn-ea"/>
              <a:cs typeface="+mn-cs"/>
            </a:rPr>
            <a:t>おり、今後も定員の適正化に努めていく。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0" name="直線コネクタ 28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1" name="テキスト ボックス 29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2" name="直線コネクタ 29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3" name="テキスト ボックス 29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6" name="直線コネクタ 29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7" name="テキスト ボックス 29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8" name="直線コネクタ 29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9" name="テキスト ボックス 29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2" name="直線コネクタ 301"/>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3"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4" name="直線コネクタ 303"/>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5"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6" name="直線コネクタ 305"/>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60678</xdr:rowOff>
    </xdr:from>
    <xdr:to>
      <xdr:col>24</xdr:col>
      <xdr:colOff>558800</xdr:colOff>
      <xdr:row>63</xdr:row>
      <xdr:rowOff>63627</xdr:rowOff>
    </xdr:to>
    <xdr:cxnSp macro="">
      <xdr:nvCxnSpPr>
        <xdr:cNvPr id="307" name="直線コネクタ 306"/>
        <xdr:cNvCxnSpPr/>
      </xdr:nvCxnSpPr>
      <xdr:spPr>
        <a:xfrm flipV="1">
          <a:off x="16179800" y="10862028"/>
          <a:ext cx="8382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136704</xdr:rowOff>
    </xdr:from>
    <xdr:ext cx="762000" cy="259045"/>
    <xdr:sp macro="" textlink="">
      <xdr:nvSpPr>
        <xdr:cNvPr id="308" name="定員管理の状況平均値テキスト"/>
        <xdr:cNvSpPr txBox="1"/>
      </xdr:nvSpPr>
      <xdr:spPr>
        <a:xfrm>
          <a:off x="17106900" y="10080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9" name="フローチャート : 判断 308"/>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63627</xdr:rowOff>
    </xdr:from>
    <xdr:to>
      <xdr:col>23</xdr:col>
      <xdr:colOff>406400</xdr:colOff>
      <xdr:row>63</xdr:row>
      <xdr:rowOff>97543</xdr:rowOff>
    </xdr:to>
    <xdr:cxnSp macro="">
      <xdr:nvCxnSpPr>
        <xdr:cNvPr id="310" name="直線コネクタ 309"/>
        <xdr:cNvCxnSpPr/>
      </xdr:nvCxnSpPr>
      <xdr:spPr>
        <a:xfrm flipV="1">
          <a:off x="15290800" y="10864977"/>
          <a:ext cx="889000" cy="3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11" name="フローチャート : 判断 310"/>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51791</xdr:rowOff>
    </xdr:from>
    <xdr:ext cx="736600" cy="259045"/>
    <xdr:sp macro="" textlink="">
      <xdr:nvSpPr>
        <xdr:cNvPr id="312" name="テキスト ボックス 311"/>
        <xdr:cNvSpPr txBox="1"/>
      </xdr:nvSpPr>
      <xdr:spPr>
        <a:xfrm>
          <a:off x="15798800" y="999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67514</xdr:rowOff>
    </xdr:from>
    <xdr:to>
      <xdr:col>22</xdr:col>
      <xdr:colOff>203200</xdr:colOff>
      <xdr:row>63</xdr:row>
      <xdr:rowOff>97543</xdr:rowOff>
    </xdr:to>
    <xdr:cxnSp macro="">
      <xdr:nvCxnSpPr>
        <xdr:cNvPr id="313" name="直線コネクタ 312"/>
        <xdr:cNvCxnSpPr/>
      </xdr:nvCxnSpPr>
      <xdr:spPr>
        <a:xfrm>
          <a:off x="14401800" y="10868864"/>
          <a:ext cx="889000" cy="3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4" name="フローチャート : 判断 313"/>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55008</xdr:rowOff>
    </xdr:from>
    <xdr:ext cx="762000" cy="259045"/>
    <xdr:sp macro="" textlink="">
      <xdr:nvSpPr>
        <xdr:cNvPr id="315" name="テキスト ボックス 314"/>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67514</xdr:rowOff>
    </xdr:from>
    <xdr:to>
      <xdr:col>21</xdr:col>
      <xdr:colOff>0</xdr:colOff>
      <xdr:row>63</xdr:row>
      <xdr:rowOff>113227</xdr:rowOff>
    </xdr:to>
    <xdr:cxnSp macro="">
      <xdr:nvCxnSpPr>
        <xdr:cNvPr id="316" name="直線コネクタ 315"/>
        <xdr:cNvCxnSpPr/>
      </xdr:nvCxnSpPr>
      <xdr:spPr>
        <a:xfrm flipV="1">
          <a:off x="13512800" y="10868864"/>
          <a:ext cx="889000" cy="4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7" name="フローチャート : 判断 316"/>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51791</xdr:rowOff>
    </xdr:from>
    <xdr:ext cx="762000" cy="259045"/>
    <xdr:sp macro="" textlink="">
      <xdr:nvSpPr>
        <xdr:cNvPr id="318" name="テキスト ボックス 317"/>
        <xdr:cNvSpPr txBox="1"/>
      </xdr:nvSpPr>
      <xdr:spPr>
        <a:xfrm>
          <a:off x="14020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143235</xdr:rowOff>
    </xdr:from>
    <xdr:to>
      <xdr:col>19</xdr:col>
      <xdr:colOff>533400</xdr:colOff>
      <xdr:row>60</xdr:row>
      <xdr:rowOff>73385</xdr:rowOff>
    </xdr:to>
    <xdr:sp macro="" textlink="">
      <xdr:nvSpPr>
        <xdr:cNvPr id="319" name="フローチャート : 判断 318"/>
        <xdr:cNvSpPr/>
      </xdr:nvSpPr>
      <xdr:spPr>
        <a:xfrm>
          <a:off x="13462000" y="102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83562</xdr:rowOff>
    </xdr:from>
    <xdr:ext cx="762000" cy="259045"/>
    <xdr:sp macro="" textlink="">
      <xdr:nvSpPr>
        <xdr:cNvPr id="320" name="テキスト ボックス 319"/>
        <xdr:cNvSpPr txBox="1"/>
      </xdr:nvSpPr>
      <xdr:spPr>
        <a:xfrm>
          <a:off x="13131800" y="1002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1" name="テキスト ボックス 32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2" name="テキスト ボックス 32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3" name="テキスト ボックス 32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4" name="テキスト ボックス 32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5" name="テキスト ボックス 32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9878</xdr:rowOff>
    </xdr:from>
    <xdr:to>
      <xdr:col>24</xdr:col>
      <xdr:colOff>609600</xdr:colOff>
      <xdr:row>63</xdr:row>
      <xdr:rowOff>111478</xdr:rowOff>
    </xdr:to>
    <xdr:sp macro="" textlink="">
      <xdr:nvSpPr>
        <xdr:cNvPr id="326" name="円/楕円 325"/>
        <xdr:cNvSpPr/>
      </xdr:nvSpPr>
      <xdr:spPr>
        <a:xfrm>
          <a:off x="16967200" y="1081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153405</xdr:rowOff>
    </xdr:from>
    <xdr:ext cx="762000" cy="259045"/>
    <xdr:sp macro="" textlink="">
      <xdr:nvSpPr>
        <xdr:cNvPr id="327" name="定員管理の状況該当値テキスト"/>
        <xdr:cNvSpPr txBox="1"/>
      </xdr:nvSpPr>
      <xdr:spPr>
        <a:xfrm>
          <a:off x="17106900" y="1078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65.00</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12827</xdr:rowOff>
    </xdr:from>
    <xdr:to>
      <xdr:col>23</xdr:col>
      <xdr:colOff>457200</xdr:colOff>
      <xdr:row>63</xdr:row>
      <xdr:rowOff>114427</xdr:rowOff>
    </xdr:to>
    <xdr:sp macro="" textlink="">
      <xdr:nvSpPr>
        <xdr:cNvPr id="328" name="円/楕円 327"/>
        <xdr:cNvSpPr/>
      </xdr:nvSpPr>
      <xdr:spPr>
        <a:xfrm>
          <a:off x="16129000" y="1081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99204</xdr:rowOff>
    </xdr:from>
    <xdr:ext cx="736600" cy="259045"/>
    <xdr:sp macro="" textlink="">
      <xdr:nvSpPr>
        <xdr:cNvPr id="329" name="テキスト ボックス 328"/>
        <xdr:cNvSpPr txBox="1"/>
      </xdr:nvSpPr>
      <xdr:spPr>
        <a:xfrm>
          <a:off x="15798800" y="10900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46743</xdr:rowOff>
    </xdr:from>
    <xdr:to>
      <xdr:col>22</xdr:col>
      <xdr:colOff>254000</xdr:colOff>
      <xdr:row>63</xdr:row>
      <xdr:rowOff>148343</xdr:rowOff>
    </xdr:to>
    <xdr:sp macro="" textlink="">
      <xdr:nvSpPr>
        <xdr:cNvPr id="330" name="円/楕円 329"/>
        <xdr:cNvSpPr/>
      </xdr:nvSpPr>
      <xdr:spPr>
        <a:xfrm>
          <a:off x="15240000" y="1084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133120</xdr:rowOff>
    </xdr:from>
    <xdr:ext cx="762000" cy="259045"/>
    <xdr:sp macro="" textlink="">
      <xdr:nvSpPr>
        <xdr:cNvPr id="331" name="テキスト ボックス 330"/>
        <xdr:cNvSpPr txBox="1"/>
      </xdr:nvSpPr>
      <xdr:spPr>
        <a:xfrm>
          <a:off x="14909800" y="1093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67.75</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16714</xdr:rowOff>
    </xdr:from>
    <xdr:to>
      <xdr:col>21</xdr:col>
      <xdr:colOff>50800</xdr:colOff>
      <xdr:row>63</xdr:row>
      <xdr:rowOff>118314</xdr:rowOff>
    </xdr:to>
    <xdr:sp macro="" textlink="">
      <xdr:nvSpPr>
        <xdr:cNvPr id="332" name="円/楕円 331"/>
        <xdr:cNvSpPr/>
      </xdr:nvSpPr>
      <xdr:spPr>
        <a:xfrm>
          <a:off x="14351000" y="1081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103091</xdr:rowOff>
    </xdr:from>
    <xdr:ext cx="762000" cy="259045"/>
    <xdr:sp macro="" textlink="">
      <xdr:nvSpPr>
        <xdr:cNvPr id="333" name="テキスト ボックス 332"/>
        <xdr:cNvSpPr txBox="1"/>
      </xdr:nvSpPr>
      <xdr:spPr>
        <a:xfrm>
          <a:off x="14020800" y="1090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62427</xdr:rowOff>
    </xdr:from>
    <xdr:to>
      <xdr:col>19</xdr:col>
      <xdr:colOff>533400</xdr:colOff>
      <xdr:row>63</xdr:row>
      <xdr:rowOff>164027</xdr:rowOff>
    </xdr:to>
    <xdr:sp macro="" textlink="">
      <xdr:nvSpPr>
        <xdr:cNvPr id="334" name="円/楕円 333"/>
        <xdr:cNvSpPr/>
      </xdr:nvSpPr>
      <xdr:spPr>
        <a:xfrm>
          <a:off x="13462000" y="1086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148804</xdr:rowOff>
    </xdr:from>
    <xdr:ext cx="762000" cy="259045"/>
    <xdr:sp macro="" textlink="">
      <xdr:nvSpPr>
        <xdr:cNvPr id="335" name="テキスト ボックス 334"/>
        <xdr:cNvSpPr txBox="1"/>
      </xdr:nvSpPr>
      <xdr:spPr>
        <a:xfrm>
          <a:off x="13131800" y="1095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7" name="テキスト ボックス 33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8" name="テキスト ボックス 33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3" name="正方形/長方形 34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4" name="正方形/長方形 34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前年度より１．</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下がり、引き続き類似団体及び全国平均を下回っている。要因として、大きな起債の償還が終了するなどの償還金の減が挙げられる。今後も、適正な事業計画を立て、類似団体平均以下の水準を保てるよう努め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2" name="直線コネクタ 35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3" name="テキスト ボックス 35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4" name="直線コネクタ 35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5" name="テキスト ボックス 35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6" name="直線コネクタ 35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7" name="テキスト ボックス 35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8" name="直線コネクタ 35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60" name="直線コネクタ 359"/>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61"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2" name="直線コネクタ 361"/>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3"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4" name="直線コネクタ 363"/>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41593</xdr:rowOff>
    </xdr:from>
    <xdr:to>
      <xdr:col>24</xdr:col>
      <xdr:colOff>558800</xdr:colOff>
      <xdr:row>38</xdr:row>
      <xdr:rowOff>107950</xdr:rowOff>
    </xdr:to>
    <xdr:cxnSp macro="">
      <xdr:nvCxnSpPr>
        <xdr:cNvPr id="365" name="直線コネクタ 364"/>
        <xdr:cNvCxnSpPr/>
      </xdr:nvCxnSpPr>
      <xdr:spPr>
        <a:xfrm flipV="1">
          <a:off x="16179800" y="6556693"/>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80980</xdr:rowOff>
    </xdr:from>
    <xdr:ext cx="762000" cy="259045"/>
    <xdr:sp macro="" textlink="">
      <xdr:nvSpPr>
        <xdr:cNvPr id="366" name="公債費負担の状況平均値テキスト"/>
        <xdr:cNvSpPr txBox="1"/>
      </xdr:nvSpPr>
      <xdr:spPr>
        <a:xfrm>
          <a:off x="17106900" y="676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7" name="フローチャート : 判断 366"/>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107950</xdr:rowOff>
    </xdr:from>
    <xdr:to>
      <xdr:col>23</xdr:col>
      <xdr:colOff>406400</xdr:colOff>
      <xdr:row>39</xdr:row>
      <xdr:rowOff>14922</xdr:rowOff>
    </xdr:to>
    <xdr:cxnSp macro="">
      <xdr:nvCxnSpPr>
        <xdr:cNvPr id="368" name="直線コネクタ 367"/>
        <xdr:cNvCxnSpPr/>
      </xdr:nvCxnSpPr>
      <xdr:spPr>
        <a:xfrm flipV="1">
          <a:off x="15290800" y="6623050"/>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9" name="フローチャート : 判断 368"/>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78122</xdr:rowOff>
    </xdr:from>
    <xdr:ext cx="736600" cy="259045"/>
    <xdr:sp macro="" textlink="">
      <xdr:nvSpPr>
        <xdr:cNvPr id="370" name="テキスト ボックス 369"/>
        <xdr:cNvSpPr txBox="1"/>
      </xdr:nvSpPr>
      <xdr:spPr>
        <a:xfrm>
          <a:off x="15798800" y="693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14922</xdr:rowOff>
    </xdr:from>
    <xdr:to>
      <xdr:col>22</xdr:col>
      <xdr:colOff>203200</xdr:colOff>
      <xdr:row>39</xdr:row>
      <xdr:rowOff>111443</xdr:rowOff>
    </xdr:to>
    <xdr:cxnSp macro="">
      <xdr:nvCxnSpPr>
        <xdr:cNvPr id="371" name="直線コネクタ 370"/>
        <xdr:cNvCxnSpPr/>
      </xdr:nvCxnSpPr>
      <xdr:spPr>
        <a:xfrm flipV="1">
          <a:off x="14401800" y="6701472"/>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2" name="フローチャート : 判断 371"/>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144480</xdr:rowOff>
    </xdr:from>
    <xdr:ext cx="762000" cy="259045"/>
    <xdr:sp macro="" textlink="">
      <xdr:nvSpPr>
        <xdr:cNvPr id="373" name="テキスト ボックス 372"/>
        <xdr:cNvSpPr txBox="1"/>
      </xdr:nvSpPr>
      <xdr:spPr>
        <a:xfrm>
          <a:off x="14909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111443</xdr:rowOff>
    </xdr:from>
    <xdr:to>
      <xdr:col>21</xdr:col>
      <xdr:colOff>0</xdr:colOff>
      <xdr:row>40</xdr:row>
      <xdr:rowOff>318</xdr:rowOff>
    </xdr:to>
    <xdr:cxnSp macro="">
      <xdr:nvCxnSpPr>
        <xdr:cNvPr id="374" name="直線コネクタ 373"/>
        <xdr:cNvCxnSpPr/>
      </xdr:nvCxnSpPr>
      <xdr:spPr>
        <a:xfrm flipV="1">
          <a:off x="13512800" y="679799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5" name="フローチャート : 判断 374"/>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376" name="テキスト ボックス 375"/>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7" name="フローチャート : 判断 376"/>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378" name="テキスト ボックス 377"/>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9" name="テキスト ボックス 37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0" name="テキスト ボックス 37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1" name="テキスト ボックス 38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2" name="テキスト ボックス 38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3" name="テキスト ボックス 38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162243</xdr:rowOff>
    </xdr:from>
    <xdr:to>
      <xdr:col>24</xdr:col>
      <xdr:colOff>609600</xdr:colOff>
      <xdr:row>38</xdr:row>
      <xdr:rowOff>92393</xdr:rowOff>
    </xdr:to>
    <xdr:sp macro="" textlink="">
      <xdr:nvSpPr>
        <xdr:cNvPr id="384" name="円/楕円 383"/>
        <xdr:cNvSpPr/>
      </xdr:nvSpPr>
      <xdr:spPr>
        <a:xfrm>
          <a:off x="169672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7319</xdr:rowOff>
    </xdr:from>
    <xdr:ext cx="762000" cy="259045"/>
    <xdr:sp macro="" textlink="">
      <xdr:nvSpPr>
        <xdr:cNvPr id="385" name="公債費負担の状況該当値テキスト"/>
        <xdr:cNvSpPr txBox="1"/>
      </xdr:nvSpPr>
      <xdr:spPr>
        <a:xfrm>
          <a:off x="17106900" y="635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57150</xdr:rowOff>
    </xdr:from>
    <xdr:to>
      <xdr:col>23</xdr:col>
      <xdr:colOff>457200</xdr:colOff>
      <xdr:row>38</xdr:row>
      <xdr:rowOff>158750</xdr:rowOff>
    </xdr:to>
    <xdr:sp macro="" textlink="">
      <xdr:nvSpPr>
        <xdr:cNvPr id="386" name="円/楕円 385"/>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168927</xdr:rowOff>
    </xdr:from>
    <xdr:ext cx="736600" cy="259045"/>
    <xdr:sp macro="" textlink="">
      <xdr:nvSpPr>
        <xdr:cNvPr id="387" name="テキスト ボックス 386"/>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135572</xdr:rowOff>
    </xdr:from>
    <xdr:to>
      <xdr:col>22</xdr:col>
      <xdr:colOff>254000</xdr:colOff>
      <xdr:row>39</xdr:row>
      <xdr:rowOff>65722</xdr:rowOff>
    </xdr:to>
    <xdr:sp macro="" textlink="">
      <xdr:nvSpPr>
        <xdr:cNvPr id="388" name="円/楕円 387"/>
        <xdr:cNvSpPr/>
      </xdr:nvSpPr>
      <xdr:spPr>
        <a:xfrm>
          <a:off x="152400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75899</xdr:rowOff>
    </xdr:from>
    <xdr:ext cx="762000" cy="259045"/>
    <xdr:sp macro="" textlink="">
      <xdr:nvSpPr>
        <xdr:cNvPr id="389" name="テキスト ボックス 388"/>
        <xdr:cNvSpPr txBox="1"/>
      </xdr:nvSpPr>
      <xdr:spPr>
        <a:xfrm>
          <a:off x="14909800" y="64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60643</xdr:rowOff>
    </xdr:from>
    <xdr:to>
      <xdr:col>21</xdr:col>
      <xdr:colOff>50800</xdr:colOff>
      <xdr:row>39</xdr:row>
      <xdr:rowOff>162243</xdr:rowOff>
    </xdr:to>
    <xdr:sp macro="" textlink="">
      <xdr:nvSpPr>
        <xdr:cNvPr id="390" name="円/楕円 389"/>
        <xdr:cNvSpPr/>
      </xdr:nvSpPr>
      <xdr:spPr>
        <a:xfrm>
          <a:off x="14351000" y="67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970</xdr:rowOff>
    </xdr:from>
    <xdr:ext cx="762000" cy="259045"/>
    <xdr:sp macro="" textlink="">
      <xdr:nvSpPr>
        <xdr:cNvPr id="391" name="テキスト ボックス 390"/>
        <xdr:cNvSpPr txBox="1"/>
      </xdr:nvSpPr>
      <xdr:spPr>
        <a:xfrm>
          <a:off x="14020800" y="651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120968</xdr:rowOff>
    </xdr:from>
    <xdr:to>
      <xdr:col>19</xdr:col>
      <xdr:colOff>533400</xdr:colOff>
      <xdr:row>40</xdr:row>
      <xdr:rowOff>51118</xdr:rowOff>
    </xdr:to>
    <xdr:sp macro="" textlink="">
      <xdr:nvSpPr>
        <xdr:cNvPr id="392" name="円/楕円 391"/>
        <xdr:cNvSpPr/>
      </xdr:nvSpPr>
      <xdr:spPr>
        <a:xfrm>
          <a:off x="13462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61295</xdr:rowOff>
    </xdr:from>
    <xdr:ext cx="762000" cy="259045"/>
    <xdr:sp macro="" textlink="">
      <xdr:nvSpPr>
        <xdr:cNvPr id="393" name="テキスト ボックス 392"/>
        <xdr:cNvSpPr txBox="1"/>
      </xdr:nvSpPr>
      <xdr:spPr>
        <a:xfrm>
          <a:off x="13131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4" name="正方形/長方形 39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5" name="テキスト ボックス 39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6" name="テキスト ボックス 39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7" name="正方形/長方形 39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8" name="正方形/長方形 39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9" name="正方形/長方形 39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0" name="正方形/長方形 39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1" name="正方形/長方形 40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2" name="正方形/長方形 40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3" name="正方形/長方形 40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4" name="正方形/長方形 40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5" name="正方形/長方形 40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6" name="テキスト ボックス 40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２年度から算定されなくなったのは、将来負担額に対し、財政調整基金積立の増など、充当可能財源等が上回っている事が挙げられる。今後も、公債費など義務的経費が大幅に増えないよう歳出を注視し、財政の健全化に努め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07" name="テキスト ボックス 40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8" name="直線コネクタ 40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9" name="テキスト ボックス 40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0" name="直線コネクタ 40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1" name="テキスト ボックス 41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2" name="直線コネクタ 41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3" name="テキスト ボックス 41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4" name="直線コネクタ 41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5" name="テキスト ボックス 41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6" name="直線コネクタ 41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7" name="テキスト ボックス 41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8" name="直線コネクタ 41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9" name="テキスト ボックス 41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2" name="直線コネクタ 421"/>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3"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4" name="直線コネクタ 423"/>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6" name="直線コネクタ 42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2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8" name="フローチャート : 判断 42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9" name="フローチャート : 判断 42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0" name="テキスト ボックス 42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1" name="フローチャート : 判断 43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2" name="テキスト ボックス 43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3" name="フローチャート : 判断 43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4" name="テキスト ボックス 43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5" name="フローチャート : 判断 43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6" name="テキスト ボックス 43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7" name="テキスト ボックス 43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8" name="テキスト ボックス 43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9" name="テキスト ボックス 43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0" name="テキスト ボックス 43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1" name="テキスト ボックス 44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北海道音威子府村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800
797
275.63
2,187,995
2,047,002
118,804
1,386,353
2,031,543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人件費に係るものは、類似団体と比較して高い水準にあるが、これは村立高等学校の運営により職員数が類似団体打より比較して多いためである。今後も、運営の効率化などを図りながら増加しないよう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35560</xdr:rowOff>
    </xdr:from>
    <xdr:to>
      <xdr:col>7</xdr:col>
      <xdr:colOff>15875</xdr:colOff>
      <xdr:row>38</xdr:row>
      <xdr:rowOff>107950</xdr:rowOff>
    </xdr:to>
    <xdr:cxnSp macro="">
      <xdr:nvCxnSpPr>
        <xdr:cNvPr id="64" name="直線コネクタ 63"/>
        <xdr:cNvCxnSpPr/>
      </xdr:nvCxnSpPr>
      <xdr:spPr>
        <a:xfrm>
          <a:off x="3987800" y="65506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39387</xdr:rowOff>
    </xdr:from>
    <xdr:ext cx="762000" cy="259045"/>
    <xdr:sp macro="" textlink="">
      <xdr:nvSpPr>
        <xdr:cNvPr id="65"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43180</xdr:rowOff>
    </xdr:from>
    <xdr:to>
      <xdr:col>5</xdr:col>
      <xdr:colOff>549275</xdr:colOff>
      <xdr:row>38</xdr:row>
      <xdr:rowOff>35560</xdr:rowOff>
    </xdr:to>
    <xdr:cxnSp macro="">
      <xdr:nvCxnSpPr>
        <xdr:cNvPr id="67" name="直線コネクタ 66"/>
        <xdr:cNvCxnSpPr/>
      </xdr:nvCxnSpPr>
      <xdr:spPr>
        <a:xfrm>
          <a:off x="3098800" y="638683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85107</xdr:rowOff>
    </xdr:from>
    <xdr:ext cx="736600" cy="259045"/>
    <xdr:sp macro="" textlink="">
      <xdr:nvSpPr>
        <xdr:cNvPr id="69" name="テキスト ボックス 68"/>
        <xdr:cNvSpPr txBox="1"/>
      </xdr:nvSpPr>
      <xdr:spPr>
        <a:xfrm>
          <a:off x="3606800" y="591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43180</xdr:rowOff>
    </xdr:from>
    <xdr:to>
      <xdr:col>4</xdr:col>
      <xdr:colOff>346075</xdr:colOff>
      <xdr:row>39</xdr:row>
      <xdr:rowOff>1270</xdr:rowOff>
    </xdr:to>
    <xdr:cxnSp macro="">
      <xdr:nvCxnSpPr>
        <xdr:cNvPr id="70" name="直線コネクタ 69"/>
        <xdr:cNvCxnSpPr/>
      </xdr:nvCxnSpPr>
      <xdr:spPr>
        <a:xfrm flipV="1">
          <a:off x="2209800" y="6386830"/>
          <a:ext cx="8890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100347</xdr:rowOff>
    </xdr:from>
    <xdr:ext cx="762000" cy="259045"/>
    <xdr:sp macro="" textlink="">
      <xdr:nvSpPr>
        <xdr:cNvPr id="72" name="テキスト ボックス 71"/>
        <xdr:cNvSpPr txBox="1"/>
      </xdr:nvSpPr>
      <xdr:spPr>
        <a:xfrm>
          <a:off x="27178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54610</xdr:rowOff>
    </xdr:from>
    <xdr:to>
      <xdr:col>3</xdr:col>
      <xdr:colOff>142875</xdr:colOff>
      <xdr:row>39</xdr:row>
      <xdr:rowOff>1270</xdr:rowOff>
    </xdr:to>
    <xdr:cxnSp macro="">
      <xdr:nvCxnSpPr>
        <xdr:cNvPr id="73" name="直線コネクタ 72"/>
        <xdr:cNvCxnSpPr/>
      </xdr:nvCxnSpPr>
      <xdr:spPr>
        <a:xfrm>
          <a:off x="1320800" y="656971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75" name="テキスト ボックス 74"/>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6"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77" name="テキスト ボックス 76"/>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57150</xdr:rowOff>
    </xdr:from>
    <xdr:to>
      <xdr:col>7</xdr:col>
      <xdr:colOff>66675</xdr:colOff>
      <xdr:row>38</xdr:row>
      <xdr:rowOff>158750</xdr:rowOff>
    </xdr:to>
    <xdr:sp macro="" textlink="">
      <xdr:nvSpPr>
        <xdr:cNvPr id="83" name="円/楕円 82"/>
        <xdr:cNvSpPr/>
      </xdr:nvSpPr>
      <xdr:spPr>
        <a:xfrm>
          <a:off x="4775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29227</xdr:rowOff>
    </xdr:from>
    <xdr:ext cx="762000" cy="259045"/>
    <xdr:sp macro="" textlink="">
      <xdr:nvSpPr>
        <xdr:cNvPr id="84" name="人件費該当値テキスト"/>
        <xdr:cNvSpPr txBox="1"/>
      </xdr:nvSpPr>
      <xdr:spPr>
        <a:xfrm>
          <a:off x="49149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156210</xdr:rowOff>
    </xdr:from>
    <xdr:to>
      <xdr:col>5</xdr:col>
      <xdr:colOff>600075</xdr:colOff>
      <xdr:row>38</xdr:row>
      <xdr:rowOff>86360</xdr:rowOff>
    </xdr:to>
    <xdr:sp macro="" textlink="">
      <xdr:nvSpPr>
        <xdr:cNvPr id="85" name="円/楕円 84"/>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71137</xdr:rowOff>
    </xdr:from>
    <xdr:ext cx="736600" cy="259045"/>
    <xdr:sp macro="" textlink="">
      <xdr:nvSpPr>
        <xdr:cNvPr id="86" name="テキスト ボックス 85"/>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163830</xdr:rowOff>
    </xdr:from>
    <xdr:to>
      <xdr:col>4</xdr:col>
      <xdr:colOff>396875</xdr:colOff>
      <xdr:row>37</xdr:row>
      <xdr:rowOff>93980</xdr:rowOff>
    </xdr:to>
    <xdr:sp macro="" textlink="">
      <xdr:nvSpPr>
        <xdr:cNvPr id="87" name="円/楕円 86"/>
        <xdr:cNvSpPr/>
      </xdr:nvSpPr>
      <xdr:spPr>
        <a:xfrm>
          <a:off x="30480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78757</xdr:rowOff>
    </xdr:from>
    <xdr:ext cx="762000" cy="259045"/>
    <xdr:sp macro="" textlink="">
      <xdr:nvSpPr>
        <xdr:cNvPr id="88" name="テキスト ボックス 87"/>
        <xdr:cNvSpPr txBox="1"/>
      </xdr:nvSpPr>
      <xdr:spPr>
        <a:xfrm>
          <a:off x="2717800" y="642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121920</xdr:rowOff>
    </xdr:from>
    <xdr:to>
      <xdr:col>3</xdr:col>
      <xdr:colOff>193675</xdr:colOff>
      <xdr:row>39</xdr:row>
      <xdr:rowOff>52070</xdr:rowOff>
    </xdr:to>
    <xdr:sp macro="" textlink="">
      <xdr:nvSpPr>
        <xdr:cNvPr id="89" name="円/楕円 88"/>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36847</xdr:rowOff>
    </xdr:from>
    <xdr:ext cx="762000" cy="259045"/>
    <xdr:sp macro="" textlink="">
      <xdr:nvSpPr>
        <xdr:cNvPr id="90" name="テキスト ボックス 89"/>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3810</xdr:rowOff>
    </xdr:from>
    <xdr:to>
      <xdr:col>1</xdr:col>
      <xdr:colOff>676275</xdr:colOff>
      <xdr:row>38</xdr:row>
      <xdr:rowOff>105410</xdr:rowOff>
    </xdr:to>
    <xdr:sp macro="" textlink="">
      <xdr:nvSpPr>
        <xdr:cNvPr id="91" name="円/楕円 90"/>
        <xdr:cNvSpPr/>
      </xdr:nvSpPr>
      <xdr:spPr>
        <a:xfrm>
          <a:off x="12700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90187</xdr:rowOff>
    </xdr:from>
    <xdr:ext cx="762000" cy="259045"/>
    <xdr:sp macro="" textlink="">
      <xdr:nvSpPr>
        <xdr:cNvPr id="92" name="テキスト ボックス 91"/>
        <xdr:cNvSpPr txBox="1"/>
      </xdr:nvSpPr>
      <xdr:spPr>
        <a:xfrm>
          <a:off x="939800" y="660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前年度より２．５ポイント増加しており、類似団体平均を上回っている状況が続いている。これは、庁舎管理をはじめ公共施設等維持管理、また、各種機器の保守管理などの委託料が主な要因となっている。今後も現状より大幅に上昇しないよう、管理委託契約等を行っ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28702</xdr:rowOff>
    </xdr:from>
    <xdr:to>
      <xdr:col>24</xdr:col>
      <xdr:colOff>31750</xdr:colOff>
      <xdr:row>17</xdr:row>
      <xdr:rowOff>143002</xdr:rowOff>
    </xdr:to>
    <xdr:cxnSp macro="">
      <xdr:nvCxnSpPr>
        <xdr:cNvPr id="122" name="直線コネクタ 121"/>
        <xdr:cNvCxnSpPr/>
      </xdr:nvCxnSpPr>
      <xdr:spPr>
        <a:xfrm>
          <a:off x="15671800" y="294335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152163</xdr:rowOff>
    </xdr:from>
    <xdr:ext cx="762000" cy="259045"/>
    <xdr:sp macro="" textlink="">
      <xdr:nvSpPr>
        <xdr:cNvPr id="123"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28702</xdr:rowOff>
    </xdr:from>
    <xdr:to>
      <xdr:col>22</xdr:col>
      <xdr:colOff>565150</xdr:colOff>
      <xdr:row>18</xdr:row>
      <xdr:rowOff>35560</xdr:rowOff>
    </xdr:to>
    <xdr:cxnSp macro="">
      <xdr:nvCxnSpPr>
        <xdr:cNvPr id="125" name="直線コネクタ 124"/>
        <xdr:cNvCxnSpPr/>
      </xdr:nvCxnSpPr>
      <xdr:spPr>
        <a:xfrm flipV="1">
          <a:off x="14782800" y="294335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34815</xdr:rowOff>
    </xdr:from>
    <xdr:ext cx="736600" cy="259045"/>
    <xdr:sp macro="" textlink="">
      <xdr:nvSpPr>
        <xdr:cNvPr id="127" name="テキスト ボックス 126"/>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60706</xdr:rowOff>
    </xdr:from>
    <xdr:to>
      <xdr:col>21</xdr:col>
      <xdr:colOff>361950</xdr:colOff>
      <xdr:row>18</xdr:row>
      <xdr:rowOff>35560</xdr:rowOff>
    </xdr:to>
    <xdr:cxnSp macro="">
      <xdr:nvCxnSpPr>
        <xdr:cNvPr id="128" name="直線コネクタ 127"/>
        <xdr:cNvCxnSpPr/>
      </xdr:nvCxnSpPr>
      <xdr:spPr>
        <a:xfrm>
          <a:off x="13893800" y="297535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11955</xdr:rowOff>
    </xdr:from>
    <xdr:ext cx="762000" cy="259045"/>
    <xdr:sp macro="" textlink="">
      <xdr:nvSpPr>
        <xdr:cNvPr id="130" name="テキスト ボックス 129"/>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60706</xdr:rowOff>
    </xdr:from>
    <xdr:to>
      <xdr:col>20</xdr:col>
      <xdr:colOff>158750</xdr:colOff>
      <xdr:row>18</xdr:row>
      <xdr:rowOff>8128</xdr:rowOff>
    </xdr:to>
    <xdr:cxnSp macro="">
      <xdr:nvCxnSpPr>
        <xdr:cNvPr id="131" name="直線コネクタ 130"/>
        <xdr:cNvCxnSpPr/>
      </xdr:nvCxnSpPr>
      <xdr:spPr>
        <a:xfrm flipV="1">
          <a:off x="13004800" y="29753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169689</xdr:rowOff>
    </xdr:from>
    <xdr:ext cx="762000" cy="259045"/>
    <xdr:sp macro="" textlink="">
      <xdr:nvSpPr>
        <xdr:cNvPr id="133" name="テキスト ボックス 132"/>
        <xdr:cNvSpPr txBox="1"/>
      </xdr:nvSpPr>
      <xdr:spPr>
        <a:xfrm>
          <a:off x="13512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4" name="フローチャート : 判断 133"/>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146829</xdr:rowOff>
    </xdr:from>
    <xdr:ext cx="762000" cy="259045"/>
    <xdr:sp macro="" textlink="">
      <xdr:nvSpPr>
        <xdr:cNvPr id="135" name="テキスト ボックス 134"/>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92202</xdr:rowOff>
    </xdr:from>
    <xdr:to>
      <xdr:col>24</xdr:col>
      <xdr:colOff>82550</xdr:colOff>
      <xdr:row>18</xdr:row>
      <xdr:rowOff>22352</xdr:rowOff>
    </xdr:to>
    <xdr:sp macro="" textlink="">
      <xdr:nvSpPr>
        <xdr:cNvPr id="141" name="円/楕円 140"/>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64279</xdr:rowOff>
    </xdr:from>
    <xdr:ext cx="762000" cy="259045"/>
    <xdr:sp macro="" textlink="">
      <xdr:nvSpPr>
        <xdr:cNvPr id="142" name="物件費該当値テキスト"/>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149352</xdr:rowOff>
    </xdr:from>
    <xdr:to>
      <xdr:col>22</xdr:col>
      <xdr:colOff>615950</xdr:colOff>
      <xdr:row>17</xdr:row>
      <xdr:rowOff>79502</xdr:rowOff>
    </xdr:to>
    <xdr:sp macro="" textlink="">
      <xdr:nvSpPr>
        <xdr:cNvPr id="143" name="円/楕円 142"/>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64279</xdr:rowOff>
    </xdr:from>
    <xdr:ext cx="736600" cy="259045"/>
    <xdr:sp macro="" textlink="">
      <xdr:nvSpPr>
        <xdr:cNvPr id="144" name="テキスト ボックス 143"/>
        <xdr:cNvSpPr txBox="1"/>
      </xdr:nvSpPr>
      <xdr:spPr>
        <a:xfrm>
          <a:off x="15290800" y="297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156210</xdr:rowOff>
    </xdr:from>
    <xdr:to>
      <xdr:col>21</xdr:col>
      <xdr:colOff>412750</xdr:colOff>
      <xdr:row>18</xdr:row>
      <xdr:rowOff>86360</xdr:rowOff>
    </xdr:to>
    <xdr:sp macro="" textlink="">
      <xdr:nvSpPr>
        <xdr:cNvPr id="145" name="円/楕円 144"/>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71137</xdr:rowOff>
    </xdr:from>
    <xdr:ext cx="762000" cy="259045"/>
    <xdr:sp macro="" textlink="">
      <xdr:nvSpPr>
        <xdr:cNvPr id="146" name="テキスト ボックス 145"/>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9906</xdr:rowOff>
    </xdr:from>
    <xdr:to>
      <xdr:col>20</xdr:col>
      <xdr:colOff>209550</xdr:colOff>
      <xdr:row>17</xdr:row>
      <xdr:rowOff>111506</xdr:rowOff>
    </xdr:to>
    <xdr:sp macro="" textlink="">
      <xdr:nvSpPr>
        <xdr:cNvPr id="147" name="円/楕円 146"/>
        <xdr:cNvSpPr/>
      </xdr:nvSpPr>
      <xdr:spPr>
        <a:xfrm>
          <a:off x="13843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96283</xdr:rowOff>
    </xdr:from>
    <xdr:ext cx="762000" cy="259045"/>
    <xdr:sp macro="" textlink="">
      <xdr:nvSpPr>
        <xdr:cNvPr id="148" name="テキスト ボックス 147"/>
        <xdr:cNvSpPr txBox="1"/>
      </xdr:nvSpPr>
      <xdr:spPr>
        <a:xfrm>
          <a:off x="13512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128778</xdr:rowOff>
    </xdr:from>
    <xdr:to>
      <xdr:col>19</xdr:col>
      <xdr:colOff>6350</xdr:colOff>
      <xdr:row>18</xdr:row>
      <xdr:rowOff>58928</xdr:rowOff>
    </xdr:to>
    <xdr:sp macro="" textlink="">
      <xdr:nvSpPr>
        <xdr:cNvPr id="149" name="円/楕円 148"/>
        <xdr:cNvSpPr/>
      </xdr:nvSpPr>
      <xdr:spPr>
        <a:xfrm>
          <a:off x="12954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43705</xdr:rowOff>
    </xdr:from>
    <xdr:ext cx="762000" cy="259045"/>
    <xdr:sp macro="" textlink="">
      <xdr:nvSpPr>
        <xdr:cNvPr id="150" name="テキスト ボックス 149"/>
        <xdr:cNvSpPr txBox="1"/>
      </xdr:nvSpPr>
      <xdr:spPr>
        <a:xfrm>
          <a:off x="12623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扶助費に係る経常収支比率は、類似団体を大きく下回っているが、前年度より０．４ポイント増加している。これは高齢化等が進んでいるためであり、今後も増加する可能性も含んでおり、増加を少しでも抑えるよう努めていく。</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88900</xdr:rowOff>
    </xdr:to>
    <xdr:cxnSp macro="">
      <xdr:nvCxnSpPr>
        <xdr:cNvPr id="182" name="直線コネクタ 181"/>
        <xdr:cNvCxnSpPr/>
      </xdr:nvCxnSpPr>
      <xdr:spPr>
        <a:xfrm>
          <a:off x="3987800" y="9271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88900</xdr:rowOff>
    </xdr:to>
    <xdr:cxnSp macro="">
      <xdr:nvCxnSpPr>
        <xdr:cNvPr id="185" name="直線コネクタ 184"/>
        <xdr:cNvCxnSpPr/>
      </xdr:nvCxnSpPr>
      <xdr:spPr>
        <a:xfrm flipV="1">
          <a:off x="3098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87" name="テキスト ボックス 18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127000</xdr:rowOff>
    </xdr:from>
    <xdr:to>
      <xdr:col>4</xdr:col>
      <xdr:colOff>346075</xdr:colOff>
      <xdr:row>54</xdr:row>
      <xdr:rowOff>88900</xdr:rowOff>
    </xdr:to>
    <xdr:cxnSp macro="">
      <xdr:nvCxnSpPr>
        <xdr:cNvPr id="188" name="直線コネクタ 187"/>
        <xdr:cNvCxnSpPr/>
      </xdr:nvCxnSpPr>
      <xdr:spPr>
        <a:xfrm>
          <a:off x="2209800" y="9213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0" name="テキスト ボックス 189"/>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127000</xdr:rowOff>
    </xdr:from>
    <xdr:to>
      <xdr:col>3</xdr:col>
      <xdr:colOff>142875</xdr:colOff>
      <xdr:row>53</xdr:row>
      <xdr:rowOff>146050</xdr:rowOff>
    </xdr:to>
    <xdr:cxnSp macro="">
      <xdr:nvCxnSpPr>
        <xdr:cNvPr id="191" name="直線コネクタ 190"/>
        <xdr:cNvCxnSpPr/>
      </xdr:nvCxnSpPr>
      <xdr:spPr>
        <a:xfrm flipV="1">
          <a:off x="1320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3" name="テキスト ボックス 19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5" name="テキスト ボックス 19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1" name="円/楕円 200"/>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2"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3" name="円/楕円 202"/>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4" name="テキスト ボックス 203"/>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05" name="円/楕円 204"/>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06" name="テキスト ボックス 205"/>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76200</xdr:rowOff>
    </xdr:from>
    <xdr:to>
      <xdr:col>3</xdr:col>
      <xdr:colOff>193675</xdr:colOff>
      <xdr:row>54</xdr:row>
      <xdr:rowOff>6350</xdr:rowOff>
    </xdr:to>
    <xdr:sp macro="" textlink="">
      <xdr:nvSpPr>
        <xdr:cNvPr id="207" name="円/楕円 206"/>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16527</xdr:rowOff>
    </xdr:from>
    <xdr:ext cx="762000" cy="259045"/>
    <xdr:sp macro="" textlink="">
      <xdr:nvSpPr>
        <xdr:cNvPr id="208" name="テキスト ボックス 207"/>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09" name="円/楕円 208"/>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0" name="テキスト ボックス 209"/>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類似団体平均より１．６ポイント上回っている。これは</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rPr>
            <a:t>各種基金積立</a:t>
          </a:r>
          <a:r>
            <a:rPr kumimoji="1" lang="ja-JP" altLang="en-US" sz="1300" b="0" i="0" u="none" strike="noStrike" kern="0" cap="none" spc="0" normalizeH="0" baseline="0" noProof="0">
              <a:ln>
                <a:noFill/>
              </a:ln>
              <a:solidFill>
                <a:prstClr val="black"/>
              </a:solidFill>
              <a:effectLst/>
              <a:uLnTx/>
              <a:uFillTx/>
              <a:latin typeface="ＭＳ Ｐゴシック"/>
              <a:ea typeface="+mn-ea"/>
            </a:rPr>
            <a:t>の増加によるものである。今後も健全な財政運営を努めていく。</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52705</xdr:rowOff>
    </xdr:to>
    <xdr:cxnSp macro="">
      <xdr:nvCxnSpPr>
        <xdr:cNvPr id="238" name="直線コネクタ 237"/>
        <xdr:cNvCxnSpPr/>
      </xdr:nvCxnSpPr>
      <xdr:spPr>
        <a:xfrm>
          <a:off x="15671800" y="97739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65422</xdr:rowOff>
    </xdr:from>
    <xdr:ext cx="762000" cy="259045"/>
    <xdr:sp macro="" textlink="">
      <xdr:nvSpPr>
        <xdr:cNvPr id="239" name="その他平均値テキスト"/>
        <xdr:cNvSpPr txBox="1"/>
      </xdr:nvSpPr>
      <xdr:spPr>
        <a:xfrm>
          <a:off x="16598900" y="9838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86995</xdr:rowOff>
    </xdr:from>
    <xdr:to>
      <xdr:col>22</xdr:col>
      <xdr:colOff>565150</xdr:colOff>
      <xdr:row>57</xdr:row>
      <xdr:rowOff>1270</xdr:rowOff>
    </xdr:to>
    <xdr:cxnSp macro="">
      <xdr:nvCxnSpPr>
        <xdr:cNvPr id="241" name="直線コネクタ 240"/>
        <xdr:cNvCxnSpPr/>
      </xdr:nvCxnSpPr>
      <xdr:spPr>
        <a:xfrm>
          <a:off x="14782800" y="968819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145432</xdr:rowOff>
    </xdr:from>
    <xdr:ext cx="736600" cy="259045"/>
    <xdr:sp macro="" textlink="">
      <xdr:nvSpPr>
        <xdr:cNvPr id="243" name="テキスト ボックス 242"/>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109855</xdr:rowOff>
    </xdr:from>
    <xdr:to>
      <xdr:col>21</xdr:col>
      <xdr:colOff>361950</xdr:colOff>
      <xdr:row>56</xdr:row>
      <xdr:rowOff>86995</xdr:rowOff>
    </xdr:to>
    <xdr:cxnSp macro="">
      <xdr:nvCxnSpPr>
        <xdr:cNvPr id="244" name="直線コネクタ 243"/>
        <xdr:cNvCxnSpPr/>
      </xdr:nvCxnSpPr>
      <xdr:spPr>
        <a:xfrm>
          <a:off x="13893800" y="9368155"/>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145432</xdr:rowOff>
    </xdr:from>
    <xdr:ext cx="762000" cy="259045"/>
    <xdr:sp macro="" textlink="">
      <xdr:nvSpPr>
        <xdr:cNvPr id="246" name="テキスト ボックス 245"/>
        <xdr:cNvSpPr txBox="1"/>
      </xdr:nvSpPr>
      <xdr:spPr>
        <a:xfrm>
          <a:off x="14401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69850</xdr:rowOff>
    </xdr:from>
    <xdr:to>
      <xdr:col>20</xdr:col>
      <xdr:colOff>158750</xdr:colOff>
      <xdr:row>54</xdr:row>
      <xdr:rowOff>109855</xdr:rowOff>
    </xdr:to>
    <xdr:cxnSp macro="">
      <xdr:nvCxnSpPr>
        <xdr:cNvPr id="247" name="直線コネクタ 246"/>
        <xdr:cNvCxnSpPr/>
      </xdr:nvCxnSpPr>
      <xdr:spPr>
        <a:xfrm>
          <a:off x="13004800" y="93281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49" name="テキスト ボックス 248"/>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161925</xdr:rowOff>
    </xdr:from>
    <xdr:to>
      <xdr:col>19</xdr:col>
      <xdr:colOff>6350</xdr:colOff>
      <xdr:row>57</xdr:row>
      <xdr:rowOff>92075</xdr:rowOff>
    </xdr:to>
    <xdr:sp macro="" textlink="">
      <xdr:nvSpPr>
        <xdr:cNvPr id="250" name="フローチャート : 判断 249"/>
        <xdr:cNvSpPr/>
      </xdr:nvSpPr>
      <xdr:spPr>
        <a:xfrm>
          <a:off x="12954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76852</xdr:rowOff>
    </xdr:from>
    <xdr:ext cx="762000" cy="259045"/>
    <xdr:sp macro="" textlink="">
      <xdr:nvSpPr>
        <xdr:cNvPr id="251" name="テキスト ボックス 250"/>
        <xdr:cNvSpPr txBox="1"/>
      </xdr:nvSpPr>
      <xdr:spPr>
        <a:xfrm>
          <a:off x="12623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1905</xdr:rowOff>
    </xdr:from>
    <xdr:to>
      <xdr:col>24</xdr:col>
      <xdr:colOff>82550</xdr:colOff>
      <xdr:row>57</xdr:row>
      <xdr:rowOff>103505</xdr:rowOff>
    </xdr:to>
    <xdr:sp macro="" textlink="">
      <xdr:nvSpPr>
        <xdr:cNvPr id="257" name="円/楕円 256"/>
        <xdr:cNvSpPr/>
      </xdr:nvSpPr>
      <xdr:spPr>
        <a:xfrm>
          <a:off x="164592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18432</xdr:rowOff>
    </xdr:from>
    <xdr:ext cx="762000" cy="259045"/>
    <xdr:sp macro="" textlink="">
      <xdr:nvSpPr>
        <xdr:cNvPr id="258" name="その他該当値テキスト"/>
        <xdr:cNvSpPr txBox="1"/>
      </xdr:nvSpPr>
      <xdr:spPr>
        <a:xfrm>
          <a:off x="16598900" y="961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59" name="円/楕円 258"/>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60" name="テキスト ボックス 25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36195</xdr:rowOff>
    </xdr:from>
    <xdr:to>
      <xdr:col>21</xdr:col>
      <xdr:colOff>412750</xdr:colOff>
      <xdr:row>56</xdr:row>
      <xdr:rowOff>137795</xdr:rowOff>
    </xdr:to>
    <xdr:sp macro="" textlink="">
      <xdr:nvSpPr>
        <xdr:cNvPr id="261" name="円/楕円 260"/>
        <xdr:cNvSpPr/>
      </xdr:nvSpPr>
      <xdr:spPr>
        <a:xfrm>
          <a:off x="147320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147972</xdr:rowOff>
    </xdr:from>
    <xdr:ext cx="762000" cy="259045"/>
    <xdr:sp macro="" textlink="">
      <xdr:nvSpPr>
        <xdr:cNvPr id="262" name="テキスト ボックス 261"/>
        <xdr:cNvSpPr txBox="1"/>
      </xdr:nvSpPr>
      <xdr:spPr>
        <a:xfrm>
          <a:off x="14401800" y="940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59055</xdr:rowOff>
    </xdr:from>
    <xdr:to>
      <xdr:col>20</xdr:col>
      <xdr:colOff>209550</xdr:colOff>
      <xdr:row>54</xdr:row>
      <xdr:rowOff>160655</xdr:rowOff>
    </xdr:to>
    <xdr:sp macro="" textlink="">
      <xdr:nvSpPr>
        <xdr:cNvPr id="263" name="円/楕円 262"/>
        <xdr:cNvSpPr/>
      </xdr:nvSpPr>
      <xdr:spPr>
        <a:xfrm>
          <a:off x="13843000" y="931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170832</xdr:rowOff>
    </xdr:from>
    <xdr:ext cx="762000" cy="259045"/>
    <xdr:sp macro="" textlink="">
      <xdr:nvSpPr>
        <xdr:cNvPr id="264" name="テキスト ボックス 263"/>
        <xdr:cNvSpPr txBox="1"/>
      </xdr:nvSpPr>
      <xdr:spPr>
        <a:xfrm>
          <a:off x="13512800" y="908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19050</xdr:rowOff>
    </xdr:from>
    <xdr:to>
      <xdr:col>19</xdr:col>
      <xdr:colOff>6350</xdr:colOff>
      <xdr:row>54</xdr:row>
      <xdr:rowOff>120650</xdr:rowOff>
    </xdr:to>
    <xdr:sp macro="" textlink="">
      <xdr:nvSpPr>
        <xdr:cNvPr id="265" name="円/楕円 264"/>
        <xdr:cNvSpPr/>
      </xdr:nvSpPr>
      <xdr:spPr>
        <a:xfrm>
          <a:off x="12954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130827</xdr:rowOff>
    </xdr:from>
    <xdr:ext cx="762000" cy="259045"/>
    <xdr:sp macro="" textlink="">
      <xdr:nvSpPr>
        <xdr:cNvPr id="266" name="テキスト ボックス 265"/>
        <xdr:cNvSpPr txBox="1"/>
      </xdr:nvSpPr>
      <xdr:spPr>
        <a:xfrm>
          <a:off x="12623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前年度より０．９ポイント増加し、類似平均団体よりも４．０ポイント上回っている。これは、事務組合への負担金（消防）が主なものである。今後も、事務組合と連携しながら適正な支出に努めていく。また、補助金等においても精査しながら適正な支出に努めていく。</a:t>
          </a: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110998</xdr:rowOff>
    </xdr:from>
    <xdr:to>
      <xdr:col>24</xdr:col>
      <xdr:colOff>31750</xdr:colOff>
      <xdr:row>37</xdr:row>
      <xdr:rowOff>152146</xdr:rowOff>
    </xdr:to>
    <xdr:cxnSp macro="">
      <xdr:nvCxnSpPr>
        <xdr:cNvPr id="296" name="直線コネクタ 295"/>
        <xdr:cNvCxnSpPr/>
      </xdr:nvCxnSpPr>
      <xdr:spPr>
        <a:xfrm>
          <a:off x="15671800" y="64546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7"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101854</xdr:rowOff>
    </xdr:from>
    <xdr:to>
      <xdr:col>22</xdr:col>
      <xdr:colOff>565150</xdr:colOff>
      <xdr:row>37</xdr:row>
      <xdr:rowOff>110998</xdr:rowOff>
    </xdr:to>
    <xdr:cxnSp macro="">
      <xdr:nvCxnSpPr>
        <xdr:cNvPr id="299" name="直線コネクタ 298"/>
        <xdr:cNvCxnSpPr/>
      </xdr:nvCxnSpPr>
      <xdr:spPr>
        <a:xfrm>
          <a:off x="14782800" y="6445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1" name="テキスト ボックス 300"/>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168148</xdr:rowOff>
    </xdr:from>
    <xdr:to>
      <xdr:col>21</xdr:col>
      <xdr:colOff>361950</xdr:colOff>
      <xdr:row>37</xdr:row>
      <xdr:rowOff>101854</xdr:rowOff>
    </xdr:to>
    <xdr:cxnSp macro="">
      <xdr:nvCxnSpPr>
        <xdr:cNvPr id="302" name="直線コネクタ 301"/>
        <xdr:cNvCxnSpPr/>
      </xdr:nvCxnSpPr>
      <xdr:spPr>
        <a:xfrm>
          <a:off x="13893800" y="63403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04" name="テキスト ボックス 303"/>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168148</xdr:rowOff>
    </xdr:from>
    <xdr:to>
      <xdr:col>20</xdr:col>
      <xdr:colOff>158750</xdr:colOff>
      <xdr:row>37</xdr:row>
      <xdr:rowOff>37846</xdr:rowOff>
    </xdr:to>
    <xdr:cxnSp macro="">
      <xdr:nvCxnSpPr>
        <xdr:cNvPr id="305" name="直線コネクタ 304"/>
        <xdr:cNvCxnSpPr/>
      </xdr:nvCxnSpPr>
      <xdr:spPr>
        <a:xfrm flipV="1">
          <a:off x="13004800" y="6340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7383</xdr:rowOff>
    </xdr:from>
    <xdr:ext cx="762000" cy="259045"/>
    <xdr:sp macro="" textlink="">
      <xdr:nvSpPr>
        <xdr:cNvPr id="307" name="テキスト ボックス 306"/>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8" name="フローチャート : 判断 307"/>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09" name="テキスト ボックス 308"/>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101346</xdr:rowOff>
    </xdr:from>
    <xdr:to>
      <xdr:col>24</xdr:col>
      <xdr:colOff>82550</xdr:colOff>
      <xdr:row>38</xdr:row>
      <xdr:rowOff>31496</xdr:rowOff>
    </xdr:to>
    <xdr:sp macro="" textlink="">
      <xdr:nvSpPr>
        <xdr:cNvPr id="315" name="円/楕円 314"/>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73423</xdr:rowOff>
    </xdr:from>
    <xdr:ext cx="762000" cy="259045"/>
    <xdr:sp macro="" textlink="">
      <xdr:nvSpPr>
        <xdr:cNvPr id="316"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60198</xdr:rowOff>
    </xdr:from>
    <xdr:to>
      <xdr:col>22</xdr:col>
      <xdr:colOff>615950</xdr:colOff>
      <xdr:row>37</xdr:row>
      <xdr:rowOff>161798</xdr:rowOff>
    </xdr:to>
    <xdr:sp macro="" textlink="">
      <xdr:nvSpPr>
        <xdr:cNvPr id="317" name="円/楕円 316"/>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146575</xdr:rowOff>
    </xdr:from>
    <xdr:ext cx="736600" cy="259045"/>
    <xdr:sp macro="" textlink="">
      <xdr:nvSpPr>
        <xdr:cNvPr id="318" name="テキスト ボックス 317"/>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51054</xdr:rowOff>
    </xdr:from>
    <xdr:to>
      <xdr:col>21</xdr:col>
      <xdr:colOff>412750</xdr:colOff>
      <xdr:row>37</xdr:row>
      <xdr:rowOff>152654</xdr:rowOff>
    </xdr:to>
    <xdr:sp macro="" textlink="">
      <xdr:nvSpPr>
        <xdr:cNvPr id="319" name="円/楕円 318"/>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137431</xdr:rowOff>
    </xdr:from>
    <xdr:ext cx="762000" cy="259045"/>
    <xdr:sp macro="" textlink="">
      <xdr:nvSpPr>
        <xdr:cNvPr id="320" name="テキスト ボックス 319"/>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117348</xdr:rowOff>
    </xdr:from>
    <xdr:to>
      <xdr:col>20</xdr:col>
      <xdr:colOff>209550</xdr:colOff>
      <xdr:row>37</xdr:row>
      <xdr:rowOff>47498</xdr:rowOff>
    </xdr:to>
    <xdr:sp macro="" textlink="">
      <xdr:nvSpPr>
        <xdr:cNvPr id="321" name="円/楕円 320"/>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32275</xdr:rowOff>
    </xdr:from>
    <xdr:ext cx="762000" cy="259045"/>
    <xdr:sp macro="" textlink="">
      <xdr:nvSpPr>
        <xdr:cNvPr id="322" name="テキスト ボックス 321"/>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3" name="円/楕円 322"/>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24" name="テキスト ボックス 323"/>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前年度より１．７ポイント増加しているが、類似団体平均を４．５ポイント下回っている。今後も、適正な公債発行に努めていく。</a:t>
          </a: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88900</xdr:rowOff>
    </xdr:from>
    <xdr:to>
      <xdr:col>7</xdr:col>
      <xdr:colOff>15875</xdr:colOff>
      <xdr:row>75</xdr:row>
      <xdr:rowOff>153670</xdr:rowOff>
    </xdr:to>
    <xdr:cxnSp macro="">
      <xdr:nvCxnSpPr>
        <xdr:cNvPr id="356" name="直線コネクタ 355"/>
        <xdr:cNvCxnSpPr/>
      </xdr:nvCxnSpPr>
      <xdr:spPr>
        <a:xfrm>
          <a:off x="3987800" y="129476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74947</xdr:rowOff>
    </xdr:from>
    <xdr:ext cx="762000" cy="259045"/>
    <xdr:sp macro="" textlink="">
      <xdr:nvSpPr>
        <xdr:cNvPr id="357"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88900</xdr:rowOff>
    </xdr:from>
    <xdr:to>
      <xdr:col>5</xdr:col>
      <xdr:colOff>549275</xdr:colOff>
      <xdr:row>76</xdr:row>
      <xdr:rowOff>35561</xdr:rowOff>
    </xdr:to>
    <xdr:cxnSp macro="">
      <xdr:nvCxnSpPr>
        <xdr:cNvPr id="359" name="直線コネクタ 358"/>
        <xdr:cNvCxnSpPr/>
      </xdr:nvCxnSpPr>
      <xdr:spPr>
        <a:xfrm flipV="1">
          <a:off x="3098800" y="1294765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61" name="テキスト ボックス 360"/>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35561</xdr:rowOff>
    </xdr:from>
    <xdr:to>
      <xdr:col>4</xdr:col>
      <xdr:colOff>346075</xdr:colOff>
      <xdr:row>77</xdr:row>
      <xdr:rowOff>73661</xdr:rowOff>
    </xdr:to>
    <xdr:cxnSp macro="">
      <xdr:nvCxnSpPr>
        <xdr:cNvPr id="362" name="直線コネクタ 361"/>
        <xdr:cNvCxnSpPr/>
      </xdr:nvCxnSpPr>
      <xdr:spPr>
        <a:xfrm flipV="1">
          <a:off x="2209800" y="13065761"/>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44466</xdr:rowOff>
    </xdr:from>
    <xdr:ext cx="762000" cy="259045"/>
    <xdr:sp macro="" textlink="">
      <xdr:nvSpPr>
        <xdr:cNvPr id="364" name="テキスト ボックス 363"/>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73661</xdr:rowOff>
    </xdr:from>
    <xdr:to>
      <xdr:col>3</xdr:col>
      <xdr:colOff>142875</xdr:colOff>
      <xdr:row>77</xdr:row>
      <xdr:rowOff>92711</xdr:rowOff>
    </xdr:to>
    <xdr:cxnSp macro="">
      <xdr:nvCxnSpPr>
        <xdr:cNvPr id="365" name="直線コネクタ 364"/>
        <xdr:cNvCxnSpPr/>
      </xdr:nvCxnSpPr>
      <xdr:spPr>
        <a:xfrm flipV="1">
          <a:off x="1320800" y="132753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67" name="テキスト ボックス 36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68" name="フローチャート : 判断 367"/>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69" name="テキスト ボックス 368"/>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102870</xdr:rowOff>
    </xdr:from>
    <xdr:to>
      <xdr:col>7</xdr:col>
      <xdr:colOff>66675</xdr:colOff>
      <xdr:row>76</xdr:row>
      <xdr:rowOff>33020</xdr:rowOff>
    </xdr:to>
    <xdr:sp macro="" textlink="">
      <xdr:nvSpPr>
        <xdr:cNvPr id="375" name="円/楕円 374"/>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119397</xdr:rowOff>
    </xdr:from>
    <xdr:ext cx="762000" cy="259045"/>
    <xdr:sp macro="" textlink="">
      <xdr:nvSpPr>
        <xdr:cNvPr id="376" name="公債費該当値テキスト"/>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38100</xdr:rowOff>
    </xdr:from>
    <xdr:to>
      <xdr:col>5</xdr:col>
      <xdr:colOff>600075</xdr:colOff>
      <xdr:row>75</xdr:row>
      <xdr:rowOff>139700</xdr:rowOff>
    </xdr:to>
    <xdr:sp macro="" textlink="">
      <xdr:nvSpPr>
        <xdr:cNvPr id="377" name="円/楕円 376"/>
        <xdr:cNvSpPr/>
      </xdr:nvSpPr>
      <xdr:spPr>
        <a:xfrm>
          <a:off x="3937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149877</xdr:rowOff>
    </xdr:from>
    <xdr:ext cx="736600" cy="259045"/>
    <xdr:sp macro="" textlink="">
      <xdr:nvSpPr>
        <xdr:cNvPr id="378" name="テキスト ボックス 377"/>
        <xdr:cNvSpPr txBox="1"/>
      </xdr:nvSpPr>
      <xdr:spPr>
        <a:xfrm>
          <a:off x="360680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156211</xdr:rowOff>
    </xdr:from>
    <xdr:to>
      <xdr:col>4</xdr:col>
      <xdr:colOff>396875</xdr:colOff>
      <xdr:row>76</xdr:row>
      <xdr:rowOff>86361</xdr:rowOff>
    </xdr:to>
    <xdr:sp macro="" textlink="">
      <xdr:nvSpPr>
        <xdr:cNvPr id="379" name="円/楕円 378"/>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96537</xdr:rowOff>
    </xdr:from>
    <xdr:ext cx="762000" cy="259045"/>
    <xdr:sp macro="" textlink="">
      <xdr:nvSpPr>
        <xdr:cNvPr id="380" name="テキスト ボックス 379"/>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22861</xdr:rowOff>
    </xdr:from>
    <xdr:to>
      <xdr:col>3</xdr:col>
      <xdr:colOff>193675</xdr:colOff>
      <xdr:row>77</xdr:row>
      <xdr:rowOff>124461</xdr:rowOff>
    </xdr:to>
    <xdr:sp macro="" textlink="">
      <xdr:nvSpPr>
        <xdr:cNvPr id="381" name="円/楕円 380"/>
        <xdr:cNvSpPr/>
      </xdr:nvSpPr>
      <xdr:spPr>
        <a:xfrm>
          <a:off x="2159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109238</xdr:rowOff>
    </xdr:from>
    <xdr:ext cx="762000" cy="259045"/>
    <xdr:sp macro="" textlink="">
      <xdr:nvSpPr>
        <xdr:cNvPr id="382" name="テキスト ボックス 381"/>
        <xdr:cNvSpPr txBox="1"/>
      </xdr:nvSpPr>
      <xdr:spPr>
        <a:xfrm>
          <a:off x="1828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83" name="円/楕円 382"/>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84" name="テキスト ボックス 383"/>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公債費以外のポイントが高い主な要因は人件費であるが、これは人件費欄にもあるとおり村立高等学校を運営している事による。今後も、人件費も含め物件費、補助費等の適正な支出を行い、経費の上昇を抑えるよう努めていく。</a:t>
          </a: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147574</xdr:rowOff>
    </xdr:from>
    <xdr:to>
      <xdr:col>24</xdr:col>
      <xdr:colOff>31750</xdr:colOff>
      <xdr:row>78</xdr:row>
      <xdr:rowOff>127000</xdr:rowOff>
    </xdr:to>
    <xdr:cxnSp macro="">
      <xdr:nvCxnSpPr>
        <xdr:cNvPr id="415" name="直線コネクタ 414"/>
        <xdr:cNvCxnSpPr/>
      </xdr:nvCxnSpPr>
      <xdr:spPr>
        <a:xfrm>
          <a:off x="15671800" y="13349224"/>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122445</xdr:rowOff>
    </xdr:from>
    <xdr:ext cx="762000" cy="259045"/>
    <xdr:sp macro="" textlink="">
      <xdr:nvSpPr>
        <xdr:cNvPr id="416" name="公債費以外平均値テキスト"/>
        <xdr:cNvSpPr txBox="1"/>
      </xdr:nvSpPr>
      <xdr:spPr>
        <a:xfrm>
          <a:off x="16598900" y="1298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108713</xdr:rowOff>
    </xdr:from>
    <xdr:to>
      <xdr:col>22</xdr:col>
      <xdr:colOff>565150</xdr:colOff>
      <xdr:row>77</xdr:row>
      <xdr:rowOff>147574</xdr:rowOff>
    </xdr:to>
    <xdr:cxnSp macro="">
      <xdr:nvCxnSpPr>
        <xdr:cNvPr id="418" name="直線コネクタ 417"/>
        <xdr:cNvCxnSpPr/>
      </xdr:nvCxnSpPr>
      <xdr:spPr>
        <a:xfrm>
          <a:off x="14782800" y="13310363"/>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133113</xdr:rowOff>
    </xdr:from>
    <xdr:ext cx="736600" cy="259045"/>
    <xdr:sp macro="" textlink="">
      <xdr:nvSpPr>
        <xdr:cNvPr id="420" name="テキスト ボックス 419"/>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19558</xdr:rowOff>
    </xdr:from>
    <xdr:to>
      <xdr:col>21</xdr:col>
      <xdr:colOff>361950</xdr:colOff>
      <xdr:row>77</xdr:row>
      <xdr:rowOff>108713</xdr:rowOff>
    </xdr:to>
    <xdr:cxnSp macro="">
      <xdr:nvCxnSpPr>
        <xdr:cNvPr id="421" name="直線コネクタ 420"/>
        <xdr:cNvCxnSpPr/>
      </xdr:nvCxnSpPr>
      <xdr:spPr>
        <a:xfrm>
          <a:off x="13893800" y="13221208"/>
          <a:ext cx="8890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126255</xdr:rowOff>
    </xdr:from>
    <xdr:ext cx="762000" cy="259045"/>
    <xdr:sp macro="" textlink="">
      <xdr:nvSpPr>
        <xdr:cNvPr id="423" name="テキスト ボックス 422"/>
        <xdr:cNvSpPr txBox="1"/>
      </xdr:nvSpPr>
      <xdr:spPr>
        <a:xfrm>
          <a:off x="14401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14987</xdr:rowOff>
    </xdr:from>
    <xdr:to>
      <xdr:col>20</xdr:col>
      <xdr:colOff>158750</xdr:colOff>
      <xdr:row>77</xdr:row>
      <xdr:rowOff>19558</xdr:rowOff>
    </xdr:to>
    <xdr:cxnSp macro="">
      <xdr:nvCxnSpPr>
        <xdr:cNvPr id="424" name="直線コネクタ 423"/>
        <xdr:cNvCxnSpPr/>
      </xdr:nvCxnSpPr>
      <xdr:spPr>
        <a:xfrm>
          <a:off x="13004800" y="132166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144543</xdr:rowOff>
    </xdr:from>
    <xdr:ext cx="762000" cy="259045"/>
    <xdr:sp macro="" textlink="">
      <xdr:nvSpPr>
        <xdr:cNvPr id="426" name="テキスト ボックス 425"/>
        <xdr:cNvSpPr txBox="1"/>
      </xdr:nvSpPr>
      <xdr:spPr>
        <a:xfrm>
          <a:off x="13512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117348</xdr:rowOff>
    </xdr:from>
    <xdr:to>
      <xdr:col>19</xdr:col>
      <xdr:colOff>6350</xdr:colOff>
      <xdr:row>76</xdr:row>
      <xdr:rowOff>47498</xdr:rowOff>
    </xdr:to>
    <xdr:sp macro="" textlink="">
      <xdr:nvSpPr>
        <xdr:cNvPr id="427" name="フローチャート : 判断 426"/>
        <xdr:cNvSpPr/>
      </xdr:nvSpPr>
      <xdr:spPr>
        <a:xfrm>
          <a:off x="12954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57675</xdr:rowOff>
    </xdr:from>
    <xdr:ext cx="762000" cy="259045"/>
    <xdr:sp macro="" textlink="">
      <xdr:nvSpPr>
        <xdr:cNvPr id="428" name="テキスト ボックス 427"/>
        <xdr:cNvSpPr txBox="1"/>
      </xdr:nvSpPr>
      <xdr:spPr>
        <a:xfrm>
          <a:off x="12623800" y="1274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76200</xdr:rowOff>
    </xdr:from>
    <xdr:to>
      <xdr:col>24</xdr:col>
      <xdr:colOff>82550</xdr:colOff>
      <xdr:row>79</xdr:row>
      <xdr:rowOff>6350</xdr:rowOff>
    </xdr:to>
    <xdr:sp macro="" textlink="">
      <xdr:nvSpPr>
        <xdr:cNvPr id="434" name="円/楕円 433"/>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48277</xdr:rowOff>
    </xdr:from>
    <xdr:ext cx="762000" cy="259045"/>
    <xdr:sp macro="" textlink="">
      <xdr:nvSpPr>
        <xdr:cNvPr id="435"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96774</xdr:rowOff>
    </xdr:from>
    <xdr:to>
      <xdr:col>22</xdr:col>
      <xdr:colOff>615950</xdr:colOff>
      <xdr:row>78</xdr:row>
      <xdr:rowOff>26924</xdr:rowOff>
    </xdr:to>
    <xdr:sp macro="" textlink="">
      <xdr:nvSpPr>
        <xdr:cNvPr id="436" name="円/楕円 435"/>
        <xdr:cNvSpPr/>
      </xdr:nvSpPr>
      <xdr:spPr>
        <a:xfrm>
          <a:off x="15621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11701</xdr:rowOff>
    </xdr:from>
    <xdr:ext cx="736600" cy="259045"/>
    <xdr:sp macro="" textlink="">
      <xdr:nvSpPr>
        <xdr:cNvPr id="437" name="テキスト ボックス 436"/>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57913</xdr:rowOff>
    </xdr:from>
    <xdr:to>
      <xdr:col>21</xdr:col>
      <xdr:colOff>412750</xdr:colOff>
      <xdr:row>77</xdr:row>
      <xdr:rowOff>159513</xdr:rowOff>
    </xdr:to>
    <xdr:sp macro="" textlink="">
      <xdr:nvSpPr>
        <xdr:cNvPr id="438" name="円/楕円 437"/>
        <xdr:cNvSpPr/>
      </xdr:nvSpPr>
      <xdr:spPr>
        <a:xfrm>
          <a:off x="14732000" y="132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144290</xdr:rowOff>
    </xdr:from>
    <xdr:ext cx="762000" cy="259045"/>
    <xdr:sp macro="" textlink="">
      <xdr:nvSpPr>
        <xdr:cNvPr id="439" name="テキスト ボックス 438"/>
        <xdr:cNvSpPr txBox="1"/>
      </xdr:nvSpPr>
      <xdr:spPr>
        <a:xfrm>
          <a:off x="14401800" y="1334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140208</xdr:rowOff>
    </xdr:from>
    <xdr:to>
      <xdr:col>20</xdr:col>
      <xdr:colOff>209550</xdr:colOff>
      <xdr:row>77</xdr:row>
      <xdr:rowOff>70358</xdr:rowOff>
    </xdr:to>
    <xdr:sp macro="" textlink="">
      <xdr:nvSpPr>
        <xdr:cNvPr id="440" name="円/楕円 439"/>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55135</xdr:rowOff>
    </xdr:from>
    <xdr:ext cx="762000" cy="259045"/>
    <xdr:sp macro="" textlink="">
      <xdr:nvSpPr>
        <xdr:cNvPr id="441" name="テキスト ボックス 440"/>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135637</xdr:rowOff>
    </xdr:from>
    <xdr:to>
      <xdr:col>19</xdr:col>
      <xdr:colOff>6350</xdr:colOff>
      <xdr:row>77</xdr:row>
      <xdr:rowOff>65787</xdr:rowOff>
    </xdr:to>
    <xdr:sp macro="" textlink="">
      <xdr:nvSpPr>
        <xdr:cNvPr id="442" name="円/楕円 441"/>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50564</xdr:rowOff>
    </xdr:from>
    <xdr:ext cx="762000" cy="259045"/>
    <xdr:sp macro="" textlink="">
      <xdr:nvSpPr>
        <xdr:cNvPr id="443" name="テキスト ボックス 442"/>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北海道音威子府村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39885</xdr:rowOff>
    </xdr:from>
    <xdr:to>
      <xdr:col>4</xdr:col>
      <xdr:colOff>1117600</xdr:colOff>
      <xdr:row>14</xdr:row>
      <xdr:rowOff>111716</xdr:rowOff>
    </xdr:to>
    <xdr:cxnSp macro="">
      <xdr:nvCxnSpPr>
        <xdr:cNvPr id="51" name="直線コネクタ 50"/>
        <xdr:cNvCxnSpPr/>
      </xdr:nvCxnSpPr>
      <xdr:spPr bwMode="auto">
        <a:xfrm flipV="1">
          <a:off x="5003800" y="2487810"/>
          <a:ext cx="647700" cy="71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2240</xdr:rowOff>
    </xdr:from>
    <xdr:ext cx="762000" cy="259045"/>
    <xdr:sp macro="" textlink="">
      <xdr:nvSpPr>
        <xdr:cNvPr id="52" name="人口1人当たり決算額の推移平均値テキスト130"/>
        <xdr:cNvSpPr txBox="1"/>
      </xdr:nvSpPr>
      <xdr:spPr>
        <a:xfrm>
          <a:off x="5740400" y="3135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30483</xdr:rowOff>
    </xdr:from>
    <xdr:to>
      <xdr:col>4</xdr:col>
      <xdr:colOff>469900</xdr:colOff>
      <xdr:row>14</xdr:row>
      <xdr:rowOff>111716</xdr:rowOff>
    </xdr:to>
    <xdr:cxnSp macro="">
      <xdr:nvCxnSpPr>
        <xdr:cNvPr id="54" name="直線コネクタ 53"/>
        <xdr:cNvCxnSpPr/>
      </xdr:nvCxnSpPr>
      <xdr:spPr bwMode="auto">
        <a:xfrm>
          <a:off x="4305300" y="2478408"/>
          <a:ext cx="698500" cy="81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132034</xdr:rowOff>
    </xdr:from>
    <xdr:ext cx="736600" cy="259045"/>
    <xdr:sp macro="" textlink="">
      <xdr:nvSpPr>
        <xdr:cNvPr id="56" name="テキスト ボックス 55"/>
        <xdr:cNvSpPr txBox="1"/>
      </xdr:nvSpPr>
      <xdr:spPr>
        <a:xfrm>
          <a:off x="4622800" y="3265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8306</xdr:rowOff>
    </xdr:from>
    <xdr:to>
      <xdr:col>3</xdr:col>
      <xdr:colOff>904875</xdr:colOff>
      <xdr:row>14</xdr:row>
      <xdr:rowOff>30483</xdr:rowOff>
    </xdr:to>
    <xdr:cxnSp macro="">
      <xdr:nvCxnSpPr>
        <xdr:cNvPr id="57" name="直線コネクタ 56"/>
        <xdr:cNvCxnSpPr/>
      </xdr:nvCxnSpPr>
      <xdr:spPr bwMode="auto">
        <a:xfrm>
          <a:off x="3606800" y="2456231"/>
          <a:ext cx="698500" cy="22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134555</xdr:rowOff>
    </xdr:from>
    <xdr:ext cx="762000" cy="259045"/>
    <xdr:sp macro="" textlink="">
      <xdr:nvSpPr>
        <xdr:cNvPr id="59" name="テキスト ボックス 58"/>
        <xdr:cNvSpPr txBox="1"/>
      </xdr:nvSpPr>
      <xdr:spPr>
        <a:xfrm>
          <a:off x="3924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8306</xdr:rowOff>
    </xdr:from>
    <xdr:to>
      <xdr:col>3</xdr:col>
      <xdr:colOff>206375</xdr:colOff>
      <xdr:row>14</xdr:row>
      <xdr:rowOff>25655</xdr:rowOff>
    </xdr:to>
    <xdr:cxnSp macro="">
      <xdr:nvCxnSpPr>
        <xdr:cNvPr id="60" name="直線コネクタ 59"/>
        <xdr:cNvCxnSpPr/>
      </xdr:nvCxnSpPr>
      <xdr:spPr bwMode="auto">
        <a:xfrm flipV="1">
          <a:off x="2908300" y="2456231"/>
          <a:ext cx="698500" cy="17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134880</xdr:rowOff>
    </xdr:from>
    <xdr:ext cx="762000" cy="259045"/>
    <xdr:sp macro="" textlink="">
      <xdr:nvSpPr>
        <xdr:cNvPr id="62" name="テキスト ボックス 61"/>
        <xdr:cNvSpPr txBox="1"/>
      </xdr:nvSpPr>
      <xdr:spPr>
        <a:xfrm>
          <a:off x="32258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33084</xdr:rowOff>
    </xdr:from>
    <xdr:to>
      <xdr:col>2</xdr:col>
      <xdr:colOff>692150</xdr:colOff>
      <xdr:row>18</xdr:row>
      <xdr:rowOff>134684</xdr:rowOff>
    </xdr:to>
    <xdr:sp macro="" textlink="">
      <xdr:nvSpPr>
        <xdr:cNvPr id="63" name="フローチャート : 判断 62"/>
        <xdr:cNvSpPr/>
      </xdr:nvSpPr>
      <xdr:spPr bwMode="auto">
        <a:xfrm>
          <a:off x="28575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119461</xdr:rowOff>
    </xdr:from>
    <xdr:ext cx="762000" cy="259045"/>
    <xdr:sp macro="" textlink="">
      <xdr:nvSpPr>
        <xdr:cNvPr id="64" name="テキスト ボックス 63"/>
        <xdr:cNvSpPr txBox="1"/>
      </xdr:nvSpPr>
      <xdr:spPr>
        <a:xfrm>
          <a:off x="25273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160535</xdr:rowOff>
    </xdr:from>
    <xdr:to>
      <xdr:col>5</xdr:col>
      <xdr:colOff>34925</xdr:colOff>
      <xdr:row>14</xdr:row>
      <xdr:rowOff>90685</xdr:rowOff>
    </xdr:to>
    <xdr:sp macro="" textlink="">
      <xdr:nvSpPr>
        <xdr:cNvPr id="70" name="円/楕円 69"/>
        <xdr:cNvSpPr/>
      </xdr:nvSpPr>
      <xdr:spPr bwMode="auto">
        <a:xfrm>
          <a:off x="5600700" y="2437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5612</xdr:rowOff>
    </xdr:from>
    <xdr:ext cx="762000" cy="259045"/>
    <xdr:sp macro="" textlink="">
      <xdr:nvSpPr>
        <xdr:cNvPr id="71" name="人口1人当たり決算額の推移該当値テキスト130"/>
        <xdr:cNvSpPr txBox="1"/>
      </xdr:nvSpPr>
      <xdr:spPr>
        <a:xfrm>
          <a:off x="5740400" y="22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687,518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60916</xdr:rowOff>
    </xdr:from>
    <xdr:to>
      <xdr:col>4</xdr:col>
      <xdr:colOff>520700</xdr:colOff>
      <xdr:row>14</xdr:row>
      <xdr:rowOff>162516</xdr:rowOff>
    </xdr:to>
    <xdr:sp macro="" textlink="">
      <xdr:nvSpPr>
        <xdr:cNvPr id="72" name="円/楕円 71"/>
        <xdr:cNvSpPr/>
      </xdr:nvSpPr>
      <xdr:spPr bwMode="auto">
        <a:xfrm>
          <a:off x="4953000" y="2508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1243</xdr:rowOff>
    </xdr:from>
    <xdr:ext cx="736600" cy="259045"/>
    <xdr:sp macro="" textlink="">
      <xdr:nvSpPr>
        <xdr:cNvPr id="73" name="テキスト ボックス 72"/>
        <xdr:cNvSpPr txBox="1"/>
      </xdr:nvSpPr>
      <xdr:spPr>
        <a:xfrm>
          <a:off x="4622800" y="2277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643,527</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151133</xdr:rowOff>
    </xdr:from>
    <xdr:to>
      <xdr:col>3</xdr:col>
      <xdr:colOff>955675</xdr:colOff>
      <xdr:row>14</xdr:row>
      <xdr:rowOff>81283</xdr:rowOff>
    </xdr:to>
    <xdr:sp macro="" textlink="">
      <xdr:nvSpPr>
        <xdr:cNvPr id="74" name="円/楕円 73"/>
        <xdr:cNvSpPr/>
      </xdr:nvSpPr>
      <xdr:spPr bwMode="auto">
        <a:xfrm>
          <a:off x="4254500" y="2427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91460</xdr:rowOff>
    </xdr:from>
    <xdr:ext cx="762000" cy="259045"/>
    <xdr:sp macro="" textlink="">
      <xdr:nvSpPr>
        <xdr:cNvPr id="75" name="テキスト ボックス 74"/>
        <xdr:cNvSpPr txBox="1"/>
      </xdr:nvSpPr>
      <xdr:spPr>
        <a:xfrm>
          <a:off x="3924300" y="219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693,276</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128956</xdr:rowOff>
    </xdr:from>
    <xdr:to>
      <xdr:col>3</xdr:col>
      <xdr:colOff>257175</xdr:colOff>
      <xdr:row>14</xdr:row>
      <xdr:rowOff>59106</xdr:rowOff>
    </xdr:to>
    <xdr:sp macro="" textlink="">
      <xdr:nvSpPr>
        <xdr:cNvPr id="76" name="円/楕円 75"/>
        <xdr:cNvSpPr/>
      </xdr:nvSpPr>
      <xdr:spPr bwMode="auto">
        <a:xfrm>
          <a:off x="3556000" y="2405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69283</xdr:rowOff>
    </xdr:from>
    <xdr:ext cx="762000" cy="259045"/>
    <xdr:sp macro="" textlink="">
      <xdr:nvSpPr>
        <xdr:cNvPr id="77" name="テキスト ボックス 76"/>
        <xdr:cNvSpPr txBox="1"/>
      </xdr:nvSpPr>
      <xdr:spPr>
        <a:xfrm>
          <a:off x="3225800" y="217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706,858</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146305</xdr:rowOff>
    </xdr:from>
    <xdr:to>
      <xdr:col>2</xdr:col>
      <xdr:colOff>692150</xdr:colOff>
      <xdr:row>14</xdr:row>
      <xdr:rowOff>76455</xdr:rowOff>
    </xdr:to>
    <xdr:sp macro="" textlink="">
      <xdr:nvSpPr>
        <xdr:cNvPr id="78" name="円/楕円 77"/>
        <xdr:cNvSpPr/>
      </xdr:nvSpPr>
      <xdr:spPr bwMode="auto">
        <a:xfrm>
          <a:off x="2857500" y="2422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86632</xdr:rowOff>
    </xdr:from>
    <xdr:ext cx="762000" cy="259045"/>
    <xdr:sp macro="" textlink="">
      <xdr:nvSpPr>
        <xdr:cNvPr id="79" name="テキスト ボックス 78"/>
        <xdr:cNvSpPr txBox="1"/>
      </xdr:nvSpPr>
      <xdr:spPr>
        <a:xfrm>
          <a:off x="2527300" y="219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696,233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217192</xdr:rowOff>
    </xdr:from>
    <xdr:to>
      <xdr:col>4</xdr:col>
      <xdr:colOff>1117600</xdr:colOff>
      <xdr:row>35</xdr:row>
      <xdr:rowOff>225051</xdr:rowOff>
    </xdr:to>
    <xdr:cxnSp macro="">
      <xdr:nvCxnSpPr>
        <xdr:cNvPr id="110" name="直線コネクタ 109"/>
        <xdr:cNvCxnSpPr/>
      </xdr:nvCxnSpPr>
      <xdr:spPr bwMode="auto">
        <a:xfrm>
          <a:off x="5003800" y="6827542"/>
          <a:ext cx="647700" cy="7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209828</xdr:rowOff>
    </xdr:from>
    <xdr:ext cx="762000" cy="259045"/>
    <xdr:sp macro="" textlink="">
      <xdr:nvSpPr>
        <xdr:cNvPr id="111" name="人口1人当たり決算額の推移平均値テキスト445"/>
        <xdr:cNvSpPr txBox="1"/>
      </xdr:nvSpPr>
      <xdr:spPr>
        <a:xfrm>
          <a:off x="5740400" y="6820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100258</xdr:rowOff>
    </xdr:from>
    <xdr:to>
      <xdr:col>4</xdr:col>
      <xdr:colOff>469900</xdr:colOff>
      <xdr:row>35</xdr:row>
      <xdr:rowOff>217192</xdr:rowOff>
    </xdr:to>
    <xdr:cxnSp macro="">
      <xdr:nvCxnSpPr>
        <xdr:cNvPr id="113" name="直線コネクタ 112"/>
        <xdr:cNvCxnSpPr/>
      </xdr:nvCxnSpPr>
      <xdr:spPr bwMode="auto">
        <a:xfrm>
          <a:off x="4305300" y="6710608"/>
          <a:ext cx="698500" cy="116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268924</xdr:rowOff>
    </xdr:from>
    <xdr:ext cx="736600" cy="259045"/>
    <xdr:sp macro="" textlink="">
      <xdr:nvSpPr>
        <xdr:cNvPr id="115" name="テキスト ボックス 114"/>
        <xdr:cNvSpPr txBox="1"/>
      </xdr:nvSpPr>
      <xdr:spPr>
        <a:xfrm>
          <a:off x="4622800" y="6536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33151</xdr:rowOff>
    </xdr:from>
    <xdr:to>
      <xdr:col>3</xdr:col>
      <xdr:colOff>904875</xdr:colOff>
      <xdr:row>35</xdr:row>
      <xdr:rowOff>100258</xdr:rowOff>
    </xdr:to>
    <xdr:cxnSp macro="">
      <xdr:nvCxnSpPr>
        <xdr:cNvPr id="116" name="直線コネクタ 115"/>
        <xdr:cNvCxnSpPr/>
      </xdr:nvCxnSpPr>
      <xdr:spPr bwMode="auto">
        <a:xfrm>
          <a:off x="3606800" y="6643501"/>
          <a:ext cx="698500" cy="67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220573</xdr:rowOff>
    </xdr:from>
    <xdr:ext cx="762000" cy="259045"/>
    <xdr:sp macro="" textlink="">
      <xdr:nvSpPr>
        <xdr:cNvPr id="118" name="テキスト ボックス 117"/>
        <xdr:cNvSpPr txBox="1"/>
      </xdr:nvSpPr>
      <xdr:spPr>
        <a:xfrm>
          <a:off x="3924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310242</xdr:rowOff>
    </xdr:from>
    <xdr:to>
      <xdr:col>3</xdr:col>
      <xdr:colOff>206375</xdr:colOff>
      <xdr:row>35</xdr:row>
      <xdr:rowOff>33151</xdr:rowOff>
    </xdr:to>
    <xdr:cxnSp macro="">
      <xdr:nvCxnSpPr>
        <xdr:cNvPr id="119" name="直線コネクタ 118"/>
        <xdr:cNvCxnSpPr/>
      </xdr:nvCxnSpPr>
      <xdr:spPr bwMode="auto">
        <a:xfrm>
          <a:off x="2908300" y="6577692"/>
          <a:ext cx="698500" cy="65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201283</xdr:rowOff>
    </xdr:from>
    <xdr:ext cx="762000" cy="259045"/>
    <xdr:sp macro="" textlink="">
      <xdr:nvSpPr>
        <xdr:cNvPr id="121" name="テキスト ボックス 120"/>
        <xdr:cNvSpPr txBox="1"/>
      </xdr:nvSpPr>
      <xdr:spPr>
        <a:xfrm>
          <a:off x="32258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58410</xdr:rowOff>
    </xdr:from>
    <xdr:to>
      <xdr:col>2</xdr:col>
      <xdr:colOff>692150</xdr:colOff>
      <xdr:row>35</xdr:row>
      <xdr:rowOff>160010</xdr:rowOff>
    </xdr:to>
    <xdr:sp macro="" textlink="">
      <xdr:nvSpPr>
        <xdr:cNvPr id="122" name="フローチャート : 判断 121"/>
        <xdr:cNvSpPr/>
      </xdr:nvSpPr>
      <xdr:spPr bwMode="auto">
        <a:xfrm>
          <a:off x="2857500" y="666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144787</xdr:rowOff>
    </xdr:from>
    <xdr:ext cx="762000" cy="259045"/>
    <xdr:sp macro="" textlink="">
      <xdr:nvSpPr>
        <xdr:cNvPr id="123" name="テキスト ボックス 122"/>
        <xdr:cNvSpPr txBox="1"/>
      </xdr:nvSpPr>
      <xdr:spPr>
        <a:xfrm>
          <a:off x="2527300" y="675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174251</xdr:rowOff>
    </xdr:from>
    <xdr:to>
      <xdr:col>5</xdr:col>
      <xdr:colOff>34925</xdr:colOff>
      <xdr:row>35</xdr:row>
      <xdr:rowOff>275851</xdr:rowOff>
    </xdr:to>
    <xdr:sp macro="" textlink="">
      <xdr:nvSpPr>
        <xdr:cNvPr id="129" name="円/楕円 128"/>
        <xdr:cNvSpPr/>
      </xdr:nvSpPr>
      <xdr:spPr bwMode="auto">
        <a:xfrm>
          <a:off x="5600700" y="6784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19328</xdr:rowOff>
    </xdr:from>
    <xdr:ext cx="762000" cy="259045"/>
    <xdr:sp macro="" textlink="">
      <xdr:nvSpPr>
        <xdr:cNvPr id="130" name="人口1人当たり決算額の推移該当値テキスト445"/>
        <xdr:cNvSpPr txBox="1"/>
      </xdr:nvSpPr>
      <xdr:spPr>
        <a:xfrm>
          <a:off x="5740400" y="662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41,054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166392</xdr:rowOff>
    </xdr:from>
    <xdr:to>
      <xdr:col>4</xdr:col>
      <xdr:colOff>520700</xdr:colOff>
      <xdr:row>35</xdr:row>
      <xdr:rowOff>267992</xdr:rowOff>
    </xdr:to>
    <xdr:sp macro="" textlink="">
      <xdr:nvSpPr>
        <xdr:cNvPr id="131" name="円/楕円 130"/>
        <xdr:cNvSpPr/>
      </xdr:nvSpPr>
      <xdr:spPr bwMode="auto">
        <a:xfrm>
          <a:off x="4953000" y="6776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252769</xdr:rowOff>
    </xdr:from>
    <xdr:ext cx="736600" cy="259045"/>
    <xdr:sp macro="" textlink="">
      <xdr:nvSpPr>
        <xdr:cNvPr id="132" name="テキスト ボックス 131"/>
        <xdr:cNvSpPr txBox="1"/>
      </xdr:nvSpPr>
      <xdr:spPr>
        <a:xfrm>
          <a:off x="4622800" y="6863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42,773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49458</xdr:rowOff>
    </xdr:from>
    <xdr:to>
      <xdr:col>3</xdr:col>
      <xdr:colOff>955675</xdr:colOff>
      <xdr:row>35</xdr:row>
      <xdr:rowOff>151058</xdr:rowOff>
    </xdr:to>
    <xdr:sp macro="" textlink="">
      <xdr:nvSpPr>
        <xdr:cNvPr id="133" name="円/楕円 132"/>
        <xdr:cNvSpPr/>
      </xdr:nvSpPr>
      <xdr:spPr bwMode="auto">
        <a:xfrm>
          <a:off x="4254500" y="6659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161235</xdr:rowOff>
    </xdr:from>
    <xdr:ext cx="762000" cy="259045"/>
    <xdr:sp macro="" textlink="">
      <xdr:nvSpPr>
        <xdr:cNvPr id="134" name="テキスト ボックス 133"/>
        <xdr:cNvSpPr txBox="1"/>
      </xdr:nvSpPr>
      <xdr:spPr>
        <a:xfrm>
          <a:off x="3924300" y="6428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68,349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325251</xdr:rowOff>
    </xdr:from>
    <xdr:to>
      <xdr:col>3</xdr:col>
      <xdr:colOff>257175</xdr:colOff>
      <xdr:row>35</xdr:row>
      <xdr:rowOff>83951</xdr:rowOff>
    </xdr:to>
    <xdr:sp macro="" textlink="">
      <xdr:nvSpPr>
        <xdr:cNvPr id="135" name="円/楕円 134"/>
        <xdr:cNvSpPr/>
      </xdr:nvSpPr>
      <xdr:spPr bwMode="auto">
        <a:xfrm>
          <a:off x="3556000" y="6592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94128</xdr:rowOff>
    </xdr:from>
    <xdr:ext cx="762000" cy="259045"/>
    <xdr:sp macro="" textlink="">
      <xdr:nvSpPr>
        <xdr:cNvPr id="136" name="テキスト ボックス 135"/>
        <xdr:cNvSpPr txBox="1"/>
      </xdr:nvSpPr>
      <xdr:spPr>
        <a:xfrm>
          <a:off x="3225800" y="6361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83,027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259442</xdr:rowOff>
    </xdr:from>
    <xdr:to>
      <xdr:col>2</xdr:col>
      <xdr:colOff>692150</xdr:colOff>
      <xdr:row>35</xdr:row>
      <xdr:rowOff>18142</xdr:rowOff>
    </xdr:to>
    <xdr:sp macro="" textlink="">
      <xdr:nvSpPr>
        <xdr:cNvPr id="137" name="円/楕円 136"/>
        <xdr:cNvSpPr/>
      </xdr:nvSpPr>
      <xdr:spPr bwMode="auto">
        <a:xfrm>
          <a:off x="2857500" y="6526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28318</xdr:rowOff>
    </xdr:from>
    <xdr:ext cx="762000" cy="259045"/>
    <xdr:sp macro="" textlink="">
      <xdr:nvSpPr>
        <xdr:cNvPr id="138" name="テキスト ボックス 137"/>
        <xdr:cNvSpPr txBox="1"/>
      </xdr:nvSpPr>
      <xdr:spPr>
        <a:xfrm>
          <a:off x="2527300" y="629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財政調整基金残高が増加しているが、実質単年度収支は前年と同様にマイナスとなっている。これは、比として用いている標準財政規模の減少によるものである。平成２６年度の普通交付税の算定の中で「地域経済・雇用対策費」に係る経常態様補正係数の上限及び単位費用の大幅な見直しにより、標準財政規模が平成２５年度と比べ約１９２百万円減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今後も、計画的に基金を管理し堅実な財政運営を行っていく。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全ての会計において、赤字とはなっていないが、今後も健全な財政運営を行っていく。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起債償還のピークが過ぎ、実質公債費率分子の数字も減少傾向となっている。ただし、今後は公共施設の老朽化による建設及び改修計画があることから、増加傾向に転ずる可能性がある。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将来負担比率の分子については、前年度より増加しているが、マイナスとなっている。これは、消防デジタル無線整備事業や公営住宅建設事業等による地方債発行が要因となっている。充当可能基金も減ってきてはいるが、財政は健全である。今後も、適正な財政運営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2187995</v>
      </c>
      <c r="BO4" s="379"/>
      <c r="BP4" s="379"/>
      <c r="BQ4" s="379"/>
      <c r="BR4" s="379"/>
      <c r="BS4" s="379"/>
      <c r="BT4" s="379"/>
      <c r="BU4" s="380"/>
      <c r="BV4" s="378">
        <v>2760246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8.6</v>
      </c>
      <c r="CU4" s="556"/>
      <c r="CV4" s="556"/>
      <c r="CW4" s="556"/>
      <c r="CX4" s="556"/>
      <c r="CY4" s="556"/>
      <c r="CZ4" s="556"/>
      <c r="DA4" s="557"/>
      <c r="DB4" s="555">
        <v>7.7</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2047002</v>
      </c>
      <c r="BO5" s="384"/>
      <c r="BP5" s="384"/>
      <c r="BQ5" s="384"/>
      <c r="BR5" s="384"/>
      <c r="BS5" s="384"/>
      <c r="BT5" s="384"/>
      <c r="BU5" s="385"/>
      <c r="BV5" s="383">
        <v>2638858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93.2</v>
      </c>
      <c r="CU5" s="354"/>
      <c r="CV5" s="354"/>
      <c r="CW5" s="354"/>
      <c r="CX5" s="354"/>
      <c r="CY5" s="354"/>
      <c r="CZ5" s="354"/>
      <c r="DA5" s="355"/>
      <c r="DB5" s="353">
        <v>84.9</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140993</v>
      </c>
      <c r="BO6" s="384"/>
      <c r="BP6" s="384"/>
      <c r="BQ6" s="384"/>
      <c r="BR6" s="384"/>
      <c r="BS6" s="384"/>
      <c r="BT6" s="384"/>
      <c r="BU6" s="385"/>
      <c r="BV6" s="383">
        <v>121388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98.1</v>
      </c>
      <c r="CU6" s="530"/>
      <c r="CV6" s="530"/>
      <c r="CW6" s="530"/>
      <c r="CX6" s="530"/>
      <c r="CY6" s="530"/>
      <c r="CZ6" s="530"/>
      <c r="DA6" s="531"/>
      <c r="DB6" s="529">
        <v>89.3</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22189</v>
      </c>
      <c r="BO7" s="384"/>
      <c r="BP7" s="384"/>
      <c r="BQ7" s="384"/>
      <c r="BR7" s="384"/>
      <c r="BS7" s="384"/>
      <c r="BT7" s="384"/>
      <c r="BU7" s="385"/>
      <c r="BV7" s="383" t="s">
        <v>91</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1386353</v>
      </c>
      <c r="CU7" s="384"/>
      <c r="CV7" s="384"/>
      <c r="CW7" s="384"/>
      <c r="CX7" s="384"/>
      <c r="CY7" s="384"/>
      <c r="CZ7" s="384"/>
      <c r="DA7" s="385"/>
      <c r="DB7" s="383">
        <v>1577876</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93</v>
      </c>
      <c r="AN8" s="357"/>
      <c r="AO8" s="357"/>
      <c r="AP8" s="357"/>
      <c r="AQ8" s="357"/>
      <c r="AR8" s="357"/>
      <c r="AS8" s="357"/>
      <c r="AT8" s="358"/>
      <c r="AU8" s="440" t="s">
        <v>94</v>
      </c>
      <c r="AV8" s="441"/>
      <c r="AW8" s="441"/>
      <c r="AX8" s="441"/>
      <c r="AY8" s="363" t="s">
        <v>95</v>
      </c>
      <c r="AZ8" s="364"/>
      <c r="BA8" s="364"/>
      <c r="BB8" s="364"/>
      <c r="BC8" s="364"/>
      <c r="BD8" s="364"/>
      <c r="BE8" s="364"/>
      <c r="BF8" s="364"/>
      <c r="BG8" s="364"/>
      <c r="BH8" s="364"/>
      <c r="BI8" s="364"/>
      <c r="BJ8" s="364"/>
      <c r="BK8" s="364"/>
      <c r="BL8" s="364"/>
      <c r="BM8" s="365"/>
      <c r="BN8" s="383">
        <v>118804</v>
      </c>
      <c r="BO8" s="384"/>
      <c r="BP8" s="384"/>
      <c r="BQ8" s="384"/>
      <c r="BR8" s="384"/>
      <c r="BS8" s="384"/>
      <c r="BT8" s="384"/>
      <c r="BU8" s="385"/>
      <c r="BV8" s="383">
        <v>121388</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2">
        <v>0.09</v>
      </c>
      <c r="CU8" s="493"/>
      <c r="CV8" s="493"/>
      <c r="CW8" s="493"/>
      <c r="CX8" s="493"/>
      <c r="CY8" s="493"/>
      <c r="CZ8" s="493"/>
      <c r="DA8" s="494"/>
      <c r="DB8" s="492">
        <v>0.1</v>
      </c>
      <c r="DC8" s="493"/>
      <c r="DD8" s="493"/>
      <c r="DE8" s="493"/>
      <c r="DF8" s="493"/>
      <c r="DG8" s="493"/>
      <c r="DH8" s="493"/>
      <c r="DI8" s="494"/>
      <c r="DJ8" s="137"/>
      <c r="DK8" s="137"/>
      <c r="DL8" s="137"/>
      <c r="DM8" s="137"/>
      <c r="DN8" s="137"/>
      <c r="DO8" s="137"/>
    </row>
    <row r="9" spans="1:119" ht="18.75" customHeight="1" thickBot="1" x14ac:dyDescent="0.2">
      <c r="A9" s="138"/>
      <c r="B9" s="518" t="s">
        <v>97</v>
      </c>
      <c r="C9" s="519"/>
      <c r="D9" s="519"/>
      <c r="E9" s="519"/>
      <c r="F9" s="519"/>
      <c r="G9" s="519"/>
      <c r="H9" s="519"/>
      <c r="I9" s="519"/>
      <c r="J9" s="519"/>
      <c r="K9" s="446"/>
      <c r="L9" s="520" t="s">
        <v>98</v>
      </c>
      <c r="M9" s="521"/>
      <c r="N9" s="521"/>
      <c r="O9" s="521"/>
      <c r="P9" s="521"/>
      <c r="Q9" s="522"/>
      <c r="R9" s="523">
        <v>995</v>
      </c>
      <c r="S9" s="524"/>
      <c r="T9" s="524"/>
      <c r="U9" s="524"/>
      <c r="V9" s="525"/>
      <c r="W9" s="462" t="s">
        <v>99</v>
      </c>
      <c r="X9" s="463"/>
      <c r="Y9" s="463"/>
      <c r="Z9" s="463"/>
      <c r="AA9" s="463"/>
      <c r="AB9" s="463"/>
      <c r="AC9" s="463"/>
      <c r="AD9" s="463"/>
      <c r="AE9" s="463"/>
      <c r="AF9" s="463"/>
      <c r="AG9" s="463"/>
      <c r="AH9" s="463"/>
      <c r="AI9" s="463"/>
      <c r="AJ9" s="463"/>
      <c r="AK9" s="463"/>
      <c r="AL9" s="526"/>
      <c r="AM9" s="452" t="s">
        <v>100</v>
      </c>
      <c r="AN9" s="357"/>
      <c r="AO9" s="357"/>
      <c r="AP9" s="357"/>
      <c r="AQ9" s="357"/>
      <c r="AR9" s="357"/>
      <c r="AS9" s="357"/>
      <c r="AT9" s="358"/>
      <c r="AU9" s="440" t="s">
        <v>78</v>
      </c>
      <c r="AV9" s="441"/>
      <c r="AW9" s="441"/>
      <c r="AX9" s="441"/>
      <c r="AY9" s="363" t="s">
        <v>101</v>
      </c>
      <c r="AZ9" s="364"/>
      <c r="BA9" s="364"/>
      <c r="BB9" s="364"/>
      <c r="BC9" s="364"/>
      <c r="BD9" s="364"/>
      <c r="BE9" s="364"/>
      <c r="BF9" s="364"/>
      <c r="BG9" s="364"/>
      <c r="BH9" s="364"/>
      <c r="BI9" s="364"/>
      <c r="BJ9" s="364"/>
      <c r="BK9" s="364"/>
      <c r="BL9" s="364"/>
      <c r="BM9" s="365"/>
      <c r="BN9" s="383">
        <v>-2584</v>
      </c>
      <c r="BO9" s="384"/>
      <c r="BP9" s="384"/>
      <c r="BQ9" s="384"/>
      <c r="BR9" s="384"/>
      <c r="BS9" s="384"/>
      <c r="BT9" s="384"/>
      <c r="BU9" s="385"/>
      <c r="BV9" s="383">
        <v>57687</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10.4</v>
      </c>
      <c r="CU9" s="354"/>
      <c r="CV9" s="354"/>
      <c r="CW9" s="354"/>
      <c r="CX9" s="354"/>
      <c r="CY9" s="354"/>
      <c r="CZ9" s="354"/>
      <c r="DA9" s="355"/>
      <c r="DB9" s="353">
        <v>9.4</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1070</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40146</v>
      </c>
      <c r="BO10" s="384"/>
      <c r="BP10" s="384"/>
      <c r="BQ10" s="384"/>
      <c r="BR10" s="384"/>
      <c r="BS10" s="384"/>
      <c r="BT10" s="384"/>
      <c r="BU10" s="385"/>
      <c r="BV10" s="383">
        <v>168</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x14ac:dyDescent="0.15">
      <c r="A12" s="138"/>
      <c r="B12" s="495" t="s">
        <v>115</v>
      </c>
      <c r="C12" s="496"/>
      <c r="D12" s="496"/>
      <c r="E12" s="496"/>
      <c r="F12" s="496"/>
      <c r="G12" s="496"/>
      <c r="H12" s="496"/>
      <c r="I12" s="496"/>
      <c r="J12" s="496"/>
      <c r="K12" s="497"/>
      <c r="L12" s="504" t="s">
        <v>116</v>
      </c>
      <c r="M12" s="505"/>
      <c r="N12" s="505"/>
      <c r="O12" s="505"/>
      <c r="P12" s="505"/>
      <c r="Q12" s="506"/>
      <c r="R12" s="507">
        <v>800</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v>134601</v>
      </c>
      <c r="BO12" s="384"/>
      <c r="BP12" s="384"/>
      <c r="BQ12" s="384"/>
      <c r="BR12" s="384"/>
      <c r="BS12" s="384"/>
      <c r="BT12" s="384"/>
      <c r="BU12" s="385"/>
      <c r="BV12" s="383">
        <v>108189</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123</v>
      </c>
      <c r="CU12" s="493"/>
      <c r="CV12" s="493"/>
      <c r="CW12" s="493"/>
      <c r="CX12" s="493"/>
      <c r="CY12" s="493"/>
      <c r="CZ12" s="493"/>
      <c r="DA12" s="494"/>
      <c r="DB12" s="492" t="s">
        <v>123</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124</v>
      </c>
      <c r="N13" s="482"/>
      <c r="O13" s="482"/>
      <c r="P13" s="482"/>
      <c r="Q13" s="483"/>
      <c r="R13" s="484">
        <v>797</v>
      </c>
      <c r="S13" s="485"/>
      <c r="T13" s="485"/>
      <c r="U13" s="485"/>
      <c r="V13" s="486"/>
      <c r="W13" s="472" t="s">
        <v>125</v>
      </c>
      <c r="X13" s="396"/>
      <c r="Y13" s="396"/>
      <c r="Z13" s="396"/>
      <c r="AA13" s="396"/>
      <c r="AB13" s="397"/>
      <c r="AC13" s="359">
        <v>54</v>
      </c>
      <c r="AD13" s="360"/>
      <c r="AE13" s="360"/>
      <c r="AF13" s="360"/>
      <c r="AG13" s="361"/>
      <c r="AH13" s="359">
        <v>61</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-97039</v>
      </c>
      <c r="BO13" s="384"/>
      <c r="BP13" s="384"/>
      <c r="BQ13" s="384"/>
      <c r="BR13" s="384"/>
      <c r="BS13" s="384"/>
      <c r="BT13" s="384"/>
      <c r="BU13" s="385"/>
      <c r="BV13" s="383">
        <v>-50334</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2.9</v>
      </c>
      <c r="CU13" s="354"/>
      <c r="CV13" s="354"/>
      <c r="CW13" s="354"/>
      <c r="CX13" s="354"/>
      <c r="CY13" s="354"/>
      <c r="CZ13" s="354"/>
      <c r="DA13" s="355"/>
      <c r="DB13" s="353">
        <v>4</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130</v>
      </c>
      <c r="M14" s="513"/>
      <c r="N14" s="513"/>
      <c r="O14" s="513"/>
      <c r="P14" s="513"/>
      <c r="Q14" s="514"/>
      <c r="R14" s="484">
        <v>828</v>
      </c>
      <c r="S14" s="485"/>
      <c r="T14" s="485"/>
      <c r="U14" s="485"/>
      <c r="V14" s="486"/>
      <c r="W14" s="487"/>
      <c r="X14" s="399"/>
      <c r="Y14" s="399"/>
      <c r="Z14" s="399"/>
      <c r="AA14" s="399"/>
      <c r="AB14" s="400"/>
      <c r="AC14" s="477">
        <v>11</v>
      </c>
      <c r="AD14" s="478"/>
      <c r="AE14" s="478"/>
      <c r="AF14" s="478"/>
      <c r="AG14" s="479"/>
      <c r="AH14" s="477">
        <v>12.8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t="s">
        <v>123</v>
      </c>
      <c r="CU14" s="456"/>
      <c r="CV14" s="456"/>
      <c r="CW14" s="456"/>
      <c r="CX14" s="456"/>
      <c r="CY14" s="456"/>
      <c r="CZ14" s="456"/>
      <c r="DA14" s="457"/>
      <c r="DB14" s="488" t="s">
        <v>123</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124</v>
      </c>
      <c r="N15" s="482"/>
      <c r="O15" s="482"/>
      <c r="P15" s="482"/>
      <c r="Q15" s="483"/>
      <c r="R15" s="484">
        <v>826</v>
      </c>
      <c r="S15" s="485"/>
      <c r="T15" s="485"/>
      <c r="U15" s="485"/>
      <c r="V15" s="486"/>
      <c r="W15" s="472" t="s">
        <v>132</v>
      </c>
      <c r="X15" s="396"/>
      <c r="Y15" s="396"/>
      <c r="Z15" s="396"/>
      <c r="AA15" s="396"/>
      <c r="AB15" s="397"/>
      <c r="AC15" s="359">
        <v>134</v>
      </c>
      <c r="AD15" s="360"/>
      <c r="AE15" s="360"/>
      <c r="AF15" s="360"/>
      <c r="AG15" s="361"/>
      <c r="AH15" s="359">
        <v>64</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135725</v>
      </c>
      <c r="BO15" s="379"/>
      <c r="BP15" s="379"/>
      <c r="BQ15" s="379"/>
      <c r="BR15" s="379"/>
      <c r="BS15" s="379"/>
      <c r="BT15" s="379"/>
      <c r="BU15" s="380"/>
      <c r="BV15" s="378">
        <v>137274</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27.2</v>
      </c>
      <c r="AD16" s="478"/>
      <c r="AE16" s="478"/>
      <c r="AF16" s="478"/>
      <c r="AG16" s="479"/>
      <c r="AH16" s="477">
        <v>13.4</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1302292</v>
      </c>
      <c r="BO16" s="384"/>
      <c r="BP16" s="384"/>
      <c r="BQ16" s="384"/>
      <c r="BR16" s="384"/>
      <c r="BS16" s="384"/>
      <c r="BT16" s="384"/>
      <c r="BU16" s="385"/>
      <c r="BV16" s="383">
        <v>1473758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138</v>
      </c>
      <c r="N17" s="467"/>
      <c r="O17" s="467"/>
      <c r="P17" s="467"/>
      <c r="Q17" s="468"/>
      <c r="R17" s="469" t="s">
        <v>139</v>
      </c>
      <c r="S17" s="470"/>
      <c r="T17" s="470"/>
      <c r="U17" s="470"/>
      <c r="V17" s="471"/>
      <c r="W17" s="472" t="s">
        <v>140</v>
      </c>
      <c r="X17" s="396"/>
      <c r="Y17" s="396"/>
      <c r="Z17" s="396"/>
      <c r="AA17" s="396"/>
      <c r="AB17" s="397"/>
      <c r="AC17" s="359">
        <v>304</v>
      </c>
      <c r="AD17" s="360"/>
      <c r="AE17" s="360"/>
      <c r="AF17" s="360"/>
      <c r="AG17" s="361"/>
      <c r="AH17" s="359">
        <v>352</v>
      </c>
      <c r="AI17" s="360"/>
      <c r="AJ17" s="360"/>
      <c r="AK17" s="360"/>
      <c r="AL17" s="362"/>
      <c r="AM17" s="452"/>
      <c r="AN17" s="357"/>
      <c r="AO17" s="357"/>
      <c r="AP17" s="357"/>
      <c r="AQ17" s="357"/>
      <c r="AR17" s="357"/>
      <c r="AS17" s="357"/>
      <c r="AT17" s="358"/>
      <c r="AU17" s="440"/>
      <c r="AV17" s="441"/>
      <c r="AW17" s="441"/>
      <c r="AX17" s="441"/>
      <c r="AY17" s="363" t="s">
        <v>141</v>
      </c>
      <c r="AZ17" s="364"/>
      <c r="BA17" s="364"/>
      <c r="BB17" s="364"/>
      <c r="BC17" s="364"/>
      <c r="BD17" s="364"/>
      <c r="BE17" s="364"/>
      <c r="BF17" s="364"/>
      <c r="BG17" s="364"/>
      <c r="BH17" s="364"/>
      <c r="BI17" s="364"/>
      <c r="BJ17" s="364"/>
      <c r="BK17" s="364"/>
      <c r="BL17" s="364"/>
      <c r="BM17" s="365"/>
      <c r="BN17" s="383">
        <v>162163</v>
      </c>
      <c r="BO17" s="384"/>
      <c r="BP17" s="384"/>
      <c r="BQ17" s="384"/>
      <c r="BR17" s="384"/>
      <c r="BS17" s="384"/>
      <c r="BT17" s="384"/>
      <c r="BU17" s="385"/>
      <c r="BV17" s="383">
        <v>163016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142</v>
      </c>
      <c r="C18" s="446"/>
      <c r="D18" s="446"/>
      <c r="E18" s="447"/>
      <c r="F18" s="447"/>
      <c r="G18" s="447"/>
      <c r="H18" s="447"/>
      <c r="I18" s="447"/>
      <c r="J18" s="447"/>
      <c r="K18" s="447"/>
      <c r="L18" s="448">
        <v>275.63</v>
      </c>
      <c r="M18" s="448"/>
      <c r="N18" s="448"/>
      <c r="O18" s="448"/>
      <c r="P18" s="448"/>
      <c r="Q18" s="448"/>
      <c r="R18" s="449"/>
      <c r="S18" s="449"/>
      <c r="T18" s="449"/>
      <c r="U18" s="449"/>
      <c r="V18" s="450"/>
      <c r="W18" s="464"/>
      <c r="X18" s="465"/>
      <c r="Y18" s="465"/>
      <c r="Z18" s="465"/>
      <c r="AA18" s="465"/>
      <c r="AB18" s="473"/>
      <c r="AC18" s="347">
        <v>61.8</v>
      </c>
      <c r="AD18" s="348"/>
      <c r="AE18" s="348"/>
      <c r="AF18" s="348"/>
      <c r="AG18" s="451"/>
      <c r="AH18" s="347">
        <v>73.8</v>
      </c>
      <c r="AI18" s="348"/>
      <c r="AJ18" s="348"/>
      <c r="AK18" s="348"/>
      <c r="AL18" s="349"/>
      <c r="AM18" s="452"/>
      <c r="AN18" s="357"/>
      <c r="AO18" s="357"/>
      <c r="AP18" s="357"/>
      <c r="AQ18" s="357"/>
      <c r="AR18" s="357"/>
      <c r="AS18" s="357"/>
      <c r="AT18" s="358"/>
      <c r="AU18" s="440"/>
      <c r="AV18" s="441"/>
      <c r="AW18" s="441"/>
      <c r="AX18" s="441"/>
      <c r="AY18" s="363" t="s">
        <v>143</v>
      </c>
      <c r="AZ18" s="364"/>
      <c r="BA18" s="364"/>
      <c r="BB18" s="364"/>
      <c r="BC18" s="364"/>
      <c r="BD18" s="364"/>
      <c r="BE18" s="364"/>
      <c r="BF18" s="364"/>
      <c r="BG18" s="364"/>
      <c r="BH18" s="364"/>
      <c r="BI18" s="364"/>
      <c r="BJ18" s="364"/>
      <c r="BK18" s="364"/>
      <c r="BL18" s="364"/>
      <c r="BM18" s="365"/>
      <c r="BN18" s="383">
        <v>1286982</v>
      </c>
      <c r="BO18" s="384"/>
      <c r="BP18" s="384"/>
      <c r="BQ18" s="384"/>
      <c r="BR18" s="384"/>
      <c r="BS18" s="384"/>
      <c r="BT18" s="384"/>
      <c r="BU18" s="385"/>
      <c r="BV18" s="383">
        <v>1344441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144</v>
      </c>
      <c r="C19" s="446"/>
      <c r="D19" s="446"/>
      <c r="E19" s="447"/>
      <c r="F19" s="447"/>
      <c r="G19" s="447"/>
      <c r="H19" s="447"/>
      <c r="I19" s="447"/>
      <c r="J19" s="447"/>
      <c r="K19" s="447"/>
      <c r="L19" s="453">
        <v>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145</v>
      </c>
      <c r="AZ19" s="364"/>
      <c r="BA19" s="364"/>
      <c r="BB19" s="364"/>
      <c r="BC19" s="364"/>
      <c r="BD19" s="364"/>
      <c r="BE19" s="364"/>
      <c r="BF19" s="364"/>
      <c r="BG19" s="364"/>
      <c r="BH19" s="364"/>
      <c r="BI19" s="364"/>
      <c r="BJ19" s="364"/>
      <c r="BK19" s="364"/>
      <c r="BL19" s="364"/>
      <c r="BM19" s="365"/>
      <c r="BN19" s="383">
        <v>1755408</v>
      </c>
      <c r="BO19" s="384"/>
      <c r="BP19" s="384"/>
      <c r="BQ19" s="384"/>
      <c r="BR19" s="384"/>
      <c r="BS19" s="384"/>
      <c r="BT19" s="384"/>
      <c r="BU19" s="385"/>
      <c r="BV19" s="383">
        <v>1941179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146</v>
      </c>
      <c r="C20" s="446"/>
      <c r="D20" s="446"/>
      <c r="E20" s="447"/>
      <c r="F20" s="447"/>
      <c r="G20" s="447"/>
      <c r="H20" s="447"/>
      <c r="I20" s="447"/>
      <c r="J20" s="447"/>
      <c r="K20" s="447"/>
      <c r="L20" s="453">
        <v>486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147</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148</v>
      </c>
      <c r="C22" s="413"/>
      <c r="D22" s="414"/>
      <c r="E22" s="421" t="s">
        <v>1</v>
      </c>
      <c r="F22" s="396"/>
      <c r="G22" s="396"/>
      <c r="H22" s="396"/>
      <c r="I22" s="396"/>
      <c r="J22" s="396"/>
      <c r="K22" s="397"/>
      <c r="L22" s="421" t="s">
        <v>149</v>
      </c>
      <c r="M22" s="396"/>
      <c r="N22" s="396"/>
      <c r="O22" s="396"/>
      <c r="P22" s="397"/>
      <c r="Q22" s="406" t="s">
        <v>150</v>
      </c>
      <c r="R22" s="407"/>
      <c r="S22" s="407"/>
      <c r="T22" s="407"/>
      <c r="U22" s="407"/>
      <c r="V22" s="422"/>
      <c r="W22" s="424" t="s">
        <v>151</v>
      </c>
      <c r="X22" s="413"/>
      <c r="Y22" s="414"/>
      <c r="Z22" s="421" t="s">
        <v>1</v>
      </c>
      <c r="AA22" s="396"/>
      <c r="AB22" s="396"/>
      <c r="AC22" s="396"/>
      <c r="AD22" s="396"/>
      <c r="AE22" s="396"/>
      <c r="AF22" s="396"/>
      <c r="AG22" s="397"/>
      <c r="AH22" s="395" t="s">
        <v>152</v>
      </c>
      <c r="AI22" s="396"/>
      <c r="AJ22" s="396"/>
      <c r="AK22" s="396"/>
      <c r="AL22" s="397"/>
      <c r="AM22" s="395" t="s">
        <v>153</v>
      </c>
      <c r="AN22" s="401"/>
      <c r="AO22" s="401"/>
      <c r="AP22" s="401"/>
      <c r="AQ22" s="401"/>
      <c r="AR22" s="402"/>
      <c r="AS22" s="406" t="s">
        <v>150</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154</v>
      </c>
      <c r="AZ23" s="376"/>
      <c r="BA23" s="376"/>
      <c r="BB23" s="376"/>
      <c r="BC23" s="376"/>
      <c r="BD23" s="376"/>
      <c r="BE23" s="376"/>
      <c r="BF23" s="376"/>
      <c r="BG23" s="376"/>
      <c r="BH23" s="376"/>
      <c r="BI23" s="376"/>
      <c r="BJ23" s="376"/>
      <c r="BK23" s="376"/>
      <c r="BL23" s="376"/>
      <c r="BM23" s="377"/>
      <c r="BN23" s="383">
        <v>2031543</v>
      </c>
      <c r="BO23" s="384"/>
      <c r="BP23" s="384"/>
      <c r="BQ23" s="384"/>
      <c r="BR23" s="384"/>
      <c r="BS23" s="384"/>
      <c r="BT23" s="384"/>
      <c r="BU23" s="385"/>
      <c r="BV23" s="383">
        <v>1970438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155</v>
      </c>
      <c r="F24" s="357"/>
      <c r="G24" s="357"/>
      <c r="H24" s="357"/>
      <c r="I24" s="357"/>
      <c r="J24" s="357"/>
      <c r="K24" s="358"/>
      <c r="L24" s="359">
        <v>1</v>
      </c>
      <c r="M24" s="360"/>
      <c r="N24" s="360"/>
      <c r="O24" s="360"/>
      <c r="P24" s="361"/>
      <c r="Q24" s="359">
        <v>5780</v>
      </c>
      <c r="R24" s="360"/>
      <c r="S24" s="360"/>
      <c r="T24" s="360"/>
      <c r="U24" s="360"/>
      <c r="V24" s="361"/>
      <c r="W24" s="425"/>
      <c r="X24" s="416"/>
      <c r="Y24" s="417"/>
      <c r="Z24" s="356" t="s">
        <v>156</v>
      </c>
      <c r="AA24" s="357"/>
      <c r="AB24" s="357"/>
      <c r="AC24" s="357"/>
      <c r="AD24" s="357"/>
      <c r="AE24" s="357"/>
      <c r="AF24" s="357"/>
      <c r="AG24" s="358"/>
      <c r="AH24" s="359">
        <v>36</v>
      </c>
      <c r="AI24" s="360"/>
      <c r="AJ24" s="360"/>
      <c r="AK24" s="360"/>
      <c r="AL24" s="361"/>
      <c r="AM24" s="359">
        <v>112968</v>
      </c>
      <c r="AN24" s="360"/>
      <c r="AO24" s="360"/>
      <c r="AP24" s="360"/>
      <c r="AQ24" s="360"/>
      <c r="AR24" s="361"/>
      <c r="AS24" s="359">
        <v>3138</v>
      </c>
      <c r="AT24" s="360"/>
      <c r="AU24" s="360"/>
      <c r="AV24" s="360"/>
      <c r="AW24" s="360"/>
      <c r="AX24" s="362"/>
      <c r="AY24" s="350" t="s">
        <v>157</v>
      </c>
      <c r="AZ24" s="351"/>
      <c r="BA24" s="351"/>
      <c r="BB24" s="351"/>
      <c r="BC24" s="351"/>
      <c r="BD24" s="351"/>
      <c r="BE24" s="351"/>
      <c r="BF24" s="351"/>
      <c r="BG24" s="351"/>
      <c r="BH24" s="351"/>
      <c r="BI24" s="351"/>
      <c r="BJ24" s="351"/>
      <c r="BK24" s="351"/>
      <c r="BL24" s="351"/>
      <c r="BM24" s="352"/>
      <c r="BN24" s="383">
        <v>1707992</v>
      </c>
      <c r="BO24" s="384"/>
      <c r="BP24" s="384"/>
      <c r="BQ24" s="384"/>
      <c r="BR24" s="384"/>
      <c r="BS24" s="384"/>
      <c r="BT24" s="384"/>
      <c r="BU24" s="385"/>
      <c r="BV24" s="383">
        <v>1732848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158</v>
      </c>
      <c r="F25" s="357"/>
      <c r="G25" s="357"/>
      <c r="H25" s="357"/>
      <c r="I25" s="357"/>
      <c r="J25" s="357"/>
      <c r="K25" s="358"/>
      <c r="L25" s="359">
        <v>1</v>
      </c>
      <c r="M25" s="360"/>
      <c r="N25" s="360"/>
      <c r="O25" s="360"/>
      <c r="P25" s="361"/>
      <c r="Q25" s="359">
        <v>4930</v>
      </c>
      <c r="R25" s="360"/>
      <c r="S25" s="360"/>
      <c r="T25" s="360"/>
      <c r="U25" s="360"/>
      <c r="V25" s="361"/>
      <c r="W25" s="425"/>
      <c r="X25" s="416"/>
      <c r="Y25" s="417"/>
      <c r="Z25" s="356" t="s">
        <v>159</v>
      </c>
      <c r="AA25" s="357"/>
      <c r="AB25" s="357"/>
      <c r="AC25" s="357"/>
      <c r="AD25" s="357"/>
      <c r="AE25" s="357"/>
      <c r="AF25" s="357"/>
      <c r="AG25" s="358"/>
      <c r="AH25" s="359" t="s">
        <v>123</v>
      </c>
      <c r="AI25" s="360"/>
      <c r="AJ25" s="360"/>
      <c r="AK25" s="360"/>
      <c r="AL25" s="361"/>
      <c r="AM25" s="359" t="s">
        <v>123</v>
      </c>
      <c r="AN25" s="360"/>
      <c r="AO25" s="360"/>
      <c r="AP25" s="360"/>
      <c r="AQ25" s="360"/>
      <c r="AR25" s="361"/>
      <c r="AS25" s="359" t="s">
        <v>123</v>
      </c>
      <c r="AT25" s="360"/>
      <c r="AU25" s="360"/>
      <c r="AV25" s="360"/>
      <c r="AW25" s="360"/>
      <c r="AX25" s="362"/>
      <c r="AY25" s="375" t="s">
        <v>160</v>
      </c>
      <c r="AZ25" s="376"/>
      <c r="BA25" s="376"/>
      <c r="BB25" s="376"/>
      <c r="BC25" s="376"/>
      <c r="BD25" s="376"/>
      <c r="BE25" s="376"/>
      <c r="BF25" s="376"/>
      <c r="BG25" s="376"/>
      <c r="BH25" s="376"/>
      <c r="BI25" s="376"/>
      <c r="BJ25" s="376"/>
      <c r="BK25" s="376"/>
      <c r="BL25" s="376"/>
      <c r="BM25" s="377"/>
      <c r="BN25" s="378">
        <v>721</v>
      </c>
      <c r="BO25" s="379"/>
      <c r="BP25" s="379"/>
      <c r="BQ25" s="379"/>
      <c r="BR25" s="379"/>
      <c r="BS25" s="379"/>
      <c r="BT25" s="379"/>
      <c r="BU25" s="380"/>
      <c r="BV25" s="378">
        <v>962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161</v>
      </c>
      <c r="F26" s="357"/>
      <c r="G26" s="357"/>
      <c r="H26" s="357"/>
      <c r="I26" s="357"/>
      <c r="J26" s="357"/>
      <c r="K26" s="358"/>
      <c r="L26" s="359">
        <v>1</v>
      </c>
      <c r="M26" s="360"/>
      <c r="N26" s="360"/>
      <c r="O26" s="360"/>
      <c r="P26" s="361"/>
      <c r="Q26" s="359">
        <v>4680</v>
      </c>
      <c r="R26" s="360"/>
      <c r="S26" s="360"/>
      <c r="T26" s="360"/>
      <c r="U26" s="360"/>
      <c r="V26" s="361"/>
      <c r="W26" s="425"/>
      <c r="X26" s="416"/>
      <c r="Y26" s="417"/>
      <c r="Z26" s="356" t="s">
        <v>162</v>
      </c>
      <c r="AA26" s="438"/>
      <c r="AB26" s="438"/>
      <c r="AC26" s="438"/>
      <c r="AD26" s="438"/>
      <c r="AE26" s="438"/>
      <c r="AF26" s="438"/>
      <c r="AG26" s="439"/>
      <c r="AH26" s="359">
        <v>3</v>
      </c>
      <c r="AI26" s="360"/>
      <c r="AJ26" s="360"/>
      <c r="AK26" s="360"/>
      <c r="AL26" s="361"/>
      <c r="AM26" s="359">
        <v>9846</v>
      </c>
      <c r="AN26" s="360"/>
      <c r="AO26" s="360"/>
      <c r="AP26" s="360"/>
      <c r="AQ26" s="360"/>
      <c r="AR26" s="361"/>
      <c r="AS26" s="359">
        <v>3282</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123</v>
      </c>
      <c r="BO26" s="384"/>
      <c r="BP26" s="384"/>
      <c r="BQ26" s="384"/>
      <c r="BR26" s="384"/>
      <c r="BS26" s="384"/>
      <c r="BT26" s="384"/>
      <c r="BU26" s="385"/>
      <c r="BV26" s="383" t="s">
        <v>123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164</v>
      </c>
      <c r="F27" s="357"/>
      <c r="G27" s="357"/>
      <c r="H27" s="357"/>
      <c r="I27" s="357"/>
      <c r="J27" s="357"/>
      <c r="K27" s="358"/>
      <c r="L27" s="359">
        <v>1</v>
      </c>
      <c r="M27" s="360"/>
      <c r="N27" s="360"/>
      <c r="O27" s="360"/>
      <c r="P27" s="361"/>
      <c r="Q27" s="359">
        <v>1910</v>
      </c>
      <c r="R27" s="360"/>
      <c r="S27" s="360"/>
      <c r="T27" s="360"/>
      <c r="U27" s="360"/>
      <c r="V27" s="361"/>
      <c r="W27" s="425"/>
      <c r="X27" s="416"/>
      <c r="Y27" s="417"/>
      <c r="Z27" s="356" t="s">
        <v>165</v>
      </c>
      <c r="AA27" s="357"/>
      <c r="AB27" s="357"/>
      <c r="AC27" s="357"/>
      <c r="AD27" s="357"/>
      <c r="AE27" s="357"/>
      <c r="AF27" s="357"/>
      <c r="AG27" s="358"/>
      <c r="AH27" s="359">
        <v>16</v>
      </c>
      <c r="AI27" s="360"/>
      <c r="AJ27" s="360"/>
      <c r="AK27" s="360"/>
      <c r="AL27" s="361"/>
      <c r="AM27" s="359">
        <v>52669</v>
      </c>
      <c r="AN27" s="360"/>
      <c r="AO27" s="360"/>
      <c r="AP27" s="360"/>
      <c r="AQ27" s="360"/>
      <c r="AR27" s="361"/>
      <c r="AS27" s="359">
        <v>3292</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t="s">
        <v>123</v>
      </c>
      <c r="BO27" s="387"/>
      <c r="BP27" s="387"/>
      <c r="BQ27" s="387"/>
      <c r="BR27" s="387"/>
      <c r="BS27" s="387"/>
      <c r="BT27" s="387"/>
      <c r="BU27" s="388"/>
      <c r="BV27" s="386" t="s">
        <v>123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167</v>
      </c>
      <c r="F28" s="357"/>
      <c r="G28" s="357"/>
      <c r="H28" s="357"/>
      <c r="I28" s="357"/>
      <c r="J28" s="357"/>
      <c r="K28" s="358"/>
      <c r="L28" s="359">
        <v>1</v>
      </c>
      <c r="M28" s="360"/>
      <c r="N28" s="360"/>
      <c r="O28" s="360"/>
      <c r="P28" s="361"/>
      <c r="Q28" s="359">
        <v>1420</v>
      </c>
      <c r="R28" s="360"/>
      <c r="S28" s="360"/>
      <c r="T28" s="360"/>
      <c r="U28" s="360"/>
      <c r="V28" s="361"/>
      <c r="W28" s="425"/>
      <c r="X28" s="416"/>
      <c r="Y28" s="417"/>
      <c r="Z28" s="356" t="s">
        <v>168</v>
      </c>
      <c r="AA28" s="357"/>
      <c r="AB28" s="357"/>
      <c r="AC28" s="357"/>
      <c r="AD28" s="357"/>
      <c r="AE28" s="357"/>
      <c r="AF28" s="357"/>
      <c r="AG28" s="358"/>
      <c r="AH28" s="359" t="s">
        <v>123</v>
      </c>
      <c r="AI28" s="360"/>
      <c r="AJ28" s="360"/>
      <c r="AK28" s="360"/>
      <c r="AL28" s="361"/>
      <c r="AM28" s="359" t="s">
        <v>123</v>
      </c>
      <c r="AN28" s="360"/>
      <c r="AO28" s="360"/>
      <c r="AP28" s="360"/>
      <c r="AQ28" s="360"/>
      <c r="AR28" s="361"/>
      <c r="AS28" s="359" t="s">
        <v>123</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496522</v>
      </c>
      <c r="BO28" s="379"/>
      <c r="BP28" s="379"/>
      <c r="BQ28" s="379"/>
      <c r="BR28" s="379"/>
      <c r="BS28" s="379"/>
      <c r="BT28" s="379"/>
      <c r="BU28" s="380"/>
      <c r="BV28" s="378">
        <v>530977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171</v>
      </c>
      <c r="F29" s="357"/>
      <c r="G29" s="357"/>
      <c r="H29" s="357"/>
      <c r="I29" s="357"/>
      <c r="J29" s="357"/>
      <c r="K29" s="358"/>
      <c r="L29" s="359">
        <v>4</v>
      </c>
      <c r="M29" s="360"/>
      <c r="N29" s="360"/>
      <c r="O29" s="360"/>
      <c r="P29" s="361"/>
      <c r="Q29" s="359">
        <v>1230</v>
      </c>
      <c r="R29" s="360"/>
      <c r="S29" s="360"/>
      <c r="T29" s="360"/>
      <c r="U29" s="360"/>
      <c r="V29" s="361"/>
      <c r="W29" s="426"/>
      <c r="X29" s="427"/>
      <c r="Y29" s="428"/>
      <c r="Z29" s="356" t="s">
        <v>172</v>
      </c>
      <c r="AA29" s="357"/>
      <c r="AB29" s="357"/>
      <c r="AC29" s="357"/>
      <c r="AD29" s="357"/>
      <c r="AE29" s="357"/>
      <c r="AF29" s="357"/>
      <c r="AG29" s="358"/>
      <c r="AH29" s="359">
        <v>52</v>
      </c>
      <c r="AI29" s="360"/>
      <c r="AJ29" s="360"/>
      <c r="AK29" s="360"/>
      <c r="AL29" s="361"/>
      <c r="AM29" s="359">
        <v>165637</v>
      </c>
      <c r="AN29" s="360"/>
      <c r="AO29" s="360"/>
      <c r="AP29" s="360"/>
      <c r="AQ29" s="360"/>
      <c r="AR29" s="361"/>
      <c r="AS29" s="359">
        <v>3185</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35416</v>
      </c>
      <c r="BO29" s="384"/>
      <c r="BP29" s="384"/>
      <c r="BQ29" s="384"/>
      <c r="BR29" s="384"/>
      <c r="BS29" s="384"/>
      <c r="BT29" s="384"/>
      <c r="BU29" s="385"/>
      <c r="BV29" s="383">
        <v>58880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174</v>
      </c>
      <c r="X30" s="436"/>
      <c r="Y30" s="436"/>
      <c r="Z30" s="436"/>
      <c r="AA30" s="436"/>
      <c r="AB30" s="436"/>
      <c r="AC30" s="436"/>
      <c r="AD30" s="436"/>
      <c r="AE30" s="436"/>
      <c r="AF30" s="436"/>
      <c r="AG30" s="437"/>
      <c r="AH30" s="347">
        <v>98.8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675026</v>
      </c>
      <c r="BO30" s="387"/>
      <c r="BP30" s="387"/>
      <c r="BQ30" s="387"/>
      <c r="BR30" s="387"/>
      <c r="BS30" s="387"/>
      <c r="BT30" s="387"/>
      <c r="BU30" s="388"/>
      <c r="BV30" s="386">
        <v>665293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上川消防事務組合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介護保険特別会計（保険事業勘定）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上川教育センター事務組合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介護保険特別会計（ｻｰﾋﾞｽ事業勘定）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t="str">
        <f t="shared" si="2"/>
        <v/>
      </c>
      <c r="BX36" s="343"/>
      <c r="BY36" s="342" t="str">
        <f>IF('各会計、関係団体の財政状況及び健全化判断比率'!B70="","",'各会計、関係団体の財政状況及び健全化判断比率'!B70)</f>
        <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90" t="s">
        <v>24</v>
      </c>
      <c r="C41" s="1191"/>
      <c r="D41" s="81"/>
      <c r="E41" s="1192" t="s">
        <v>25</v>
      </c>
      <c r="F41" s="1192"/>
      <c r="G41" s="1192"/>
      <c r="H41" s="1193"/>
      <c r="I41" s="82">
        <v>1882</v>
      </c>
      <c r="J41" s="83">
        <v>1742</v>
      </c>
      <c r="K41" s="83">
        <v>1737</v>
      </c>
      <c r="L41" s="83">
        <v>1970</v>
      </c>
      <c r="M41" s="84">
        <v>2032</v>
      </c>
    </row>
    <row r="42" spans="2:13" ht="27.75" customHeight="1" x14ac:dyDescent="0.15">
      <c r="B42" s="1180"/>
      <c r="C42" s="1181"/>
      <c r="D42" s="85"/>
      <c r="E42" s="1184" t="s">
        <v>26</v>
      </c>
      <c r="F42" s="1184"/>
      <c r="G42" s="1184"/>
      <c r="H42" s="1185"/>
      <c r="I42" s="86" t="s">
        <v>476</v>
      </c>
      <c r="J42" s="87" t="s">
        <v>476</v>
      </c>
      <c r="K42" s="87" t="s">
        <v>476</v>
      </c>
      <c r="L42" s="87" t="s">
        <v>476</v>
      </c>
      <c r="M42" s="88" t="s">
        <v>476</v>
      </c>
    </row>
    <row r="43" spans="2:13" ht="27.75" customHeight="1" x14ac:dyDescent="0.15">
      <c r="B43" s="1180"/>
      <c r="C43" s="1181"/>
      <c r="D43" s="85"/>
      <c r="E43" s="1184" t="s">
        <v>27</v>
      </c>
      <c r="F43" s="1184"/>
      <c r="G43" s="1184"/>
      <c r="H43" s="1185"/>
      <c r="I43" s="86">
        <v>368</v>
      </c>
      <c r="J43" s="87">
        <v>349</v>
      </c>
      <c r="K43" s="87">
        <v>323</v>
      </c>
      <c r="L43" s="87">
        <v>303</v>
      </c>
      <c r="M43" s="88">
        <v>297</v>
      </c>
    </row>
    <row r="44" spans="2:13" ht="27.75" customHeight="1" x14ac:dyDescent="0.15">
      <c r="B44" s="1180"/>
      <c r="C44" s="1181"/>
      <c r="D44" s="85"/>
      <c r="E44" s="1184" t="s">
        <v>28</v>
      </c>
      <c r="F44" s="1184"/>
      <c r="G44" s="1184"/>
      <c r="H44" s="1185"/>
      <c r="I44" s="86" t="s">
        <v>476</v>
      </c>
      <c r="J44" s="87" t="s">
        <v>476</v>
      </c>
      <c r="K44" s="87" t="s">
        <v>476</v>
      </c>
      <c r="L44" s="87">
        <v>14</v>
      </c>
      <c r="M44" s="88" t="s">
        <v>476</v>
      </c>
    </row>
    <row r="45" spans="2:13" ht="27.75" customHeight="1" x14ac:dyDescent="0.15">
      <c r="B45" s="1180"/>
      <c r="C45" s="1181"/>
      <c r="D45" s="85"/>
      <c r="E45" s="1184" t="s">
        <v>29</v>
      </c>
      <c r="F45" s="1184"/>
      <c r="G45" s="1184"/>
      <c r="H45" s="1185"/>
      <c r="I45" s="86">
        <v>263</v>
      </c>
      <c r="J45" s="87">
        <v>258</v>
      </c>
      <c r="K45" s="87">
        <v>268</v>
      </c>
      <c r="L45" s="87">
        <v>199</v>
      </c>
      <c r="M45" s="88">
        <v>214</v>
      </c>
    </row>
    <row r="46" spans="2:13" ht="27.75" customHeight="1" x14ac:dyDescent="0.15">
      <c r="B46" s="1180"/>
      <c r="C46" s="1181"/>
      <c r="D46" s="85"/>
      <c r="E46" s="1184" t="s">
        <v>30</v>
      </c>
      <c r="F46" s="1184"/>
      <c r="G46" s="1184"/>
      <c r="H46" s="1185"/>
      <c r="I46" s="86" t="s">
        <v>476</v>
      </c>
      <c r="J46" s="87" t="s">
        <v>476</v>
      </c>
      <c r="K46" s="87" t="s">
        <v>476</v>
      </c>
      <c r="L46" s="87" t="s">
        <v>476</v>
      </c>
      <c r="M46" s="88" t="s">
        <v>476</v>
      </c>
    </row>
    <row r="47" spans="2:13" ht="27.75" customHeight="1" x14ac:dyDescent="0.15">
      <c r="B47" s="1180"/>
      <c r="C47" s="1181"/>
      <c r="D47" s="85"/>
      <c r="E47" s="1184" t="s">
        <v>31</v>
      </c>
      <c r="F47" s="1184"/>
      <c r="G47" s="1184"/>
      <c r="H47" s="1185"/>
      <c r="I47" s="86" t="s">
        <v>476</v>
      </c>
      <c r="J47" s="87" t="s">
        <v>476</v>
      </c>
      <c r="K47" s="87" t="s">
        <v>476</v>
      </c>
      <c r="L47" s="87" t="s">
        <v>476</v>
      </c>
      <c r="M47" s="88" t="s">
        <v>476</v>
      </c>
    </row>
    <row r="48" spans="2:13" ht="27.75" customHeight="1" x14ac:dyDescent="0.15">
      <c r="B48" s="1182"/>
      <c r="C48" s="1183"/>
      <c r="D48" s="85"/>
      <c r="E48" s="1184" t="s">
        <v>32</v>
      </c>
      <c r="F48" s="1184"/>
      <c r="G48" s="1184"/>
      <c r="H48" s="1185"/>
      <c r="I48" s="86" t="s">
        <v>476</v>
      </c>
      <c r="J48" s="87" t="s">
        <v>476</v>
      </c>
      <c r="K48" s="87" t="s">
        <v>476</v>
      </c>
      <c r="L48" s="87" t="s">
        <v>476</v>
      </c>
      <c r="M48" s="88" t="s">
        <v>476</v>
      </c>
    </row>
    <row r="49" spans="2:13" ht="27.75" customHeight="1" x14ac:dyDescent="0.15">
      <c r="B49" s="1178" t="s">
        <v>33</v>
      </c>
      <c r="C49" s="1179"/>
      <c r="D49" s="89"/>
      <c r="E49" s="1184" t="s">
        <v>34</v>
      </c>
      <c r="F49" s="1184"/>
      <c r="G49" s="1184"/>
      <c r="H49" s="1185"/>
      <c r="I49" s="86">
        <v>1239</v>
      </c>
      <c r="J49" s="87">
        <v>1234</v>
      </c>
      <c r="K49" s="87">
        <v>1481</v>
      </c>
      <c r="L49" s="87">
        <v>1285</v>
      </c>
      <c r="M49" s="88">
        <v>1240</v>
      </c>
    </row>
    <row r="50" spans="2:13" ht="27.75" customHeight="1" x14ac:dyDescent="0.15">
      <c r="B50" s="1180"/>
      <c r="C50" s="1181"/>
      <c r="D50" s="85"/>
      <c r="E50" s="1184" t="s">
        <v>35</v>
      </c>
      <c r="F50" s="1184"/>
      <c r="G50" s="1184"/>
      <c r="H50" s="1185"/>
      <c r="I50" s="86">
        <v>22</v>
      </c>
      <c r="J50" s="87">
        <v>28</v>
      </c>
      <c r="K50" s="87">
        <v>110</v>
      </c>
      <c r="L50" s="87">
        <v>214</v>
      </c>
      <c r="M50" s="88">
        <v>233</v>
      </c>
    </row>
    <row r="51" spans="2:13" ht="27.75" customHeight="1" x14ac:dyDescent="0.15">
      <c r="B51" s="1182"/>
      <c r="C51" s="1183"/>
      <c r="D51" s="85"/>
      <c r="E51" s="1184" t="s">
        <v>36</v>
      </c>
      <c r="F51" s="1184"/>
      <c r="G51" s="1184"/>
      <c r="H51" s="1185"/>
      <c r="I51" s="86">
        <v>1667</v>
      </c>
      <c r="J51" s="87">
        <v>1526</v>
      </c>
      <c r="K51" s="87">
        <v>1464</v>
      </c>
      <c r="L51" s="87">
        <v>1425</v>
      </c>
      <c r="M51" s="88">
        <v>1450</v>
      </c>
    </row>
    <row r="52" spans="2:13" ht="27.75" customHeight="1" thickBot="1" x14ac:dyDescent="0.2">
      <c r="B52" s="1186" t="s">
        <v>37</v>
      </c>
      <c r="C52" s="1187"/>
      <c r="D52" s="90"/>
      <c r="E52" s="1188" t="s">
        <v>38</v>
      </c>
      <c r="F52" s="1188"/>
      <c r="G52" s="1188"/>
      <c r="H52" s="1189"/>
      <c r="I52" s="91">
        <v>-415</v>
      </c>
      <c r="J52" s="92">
        <v>-440</v>
      </c>
      <c r="K52" s="92">
        <v>-727</v>
      </c>
      <c r="L52" s="92">
        <v>-438</v>
      </c>
      <c r="M52" s="93">
        <v>-380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348966</v>
      </c>
      <c r="E3" s="116"/>
      <c r="F3" s="117">
        <v>325581</v>
      </c>
      <c r="G3" s="118"/>
      <c r="H3" s="119"/>
    </row>
    <row r="4" spans="1:8" x14ac:dyDescent="0.15">
      <c r="A4" s="120"/>
      <c r="B4" s="121"/>
      <c r="C4" s="122"/>
      <c r="D4" s="123">
        <v>213557</v>
      </c>
      <c r="E4" s="124"/>
      <c r="F4" s="125">
        <v>165116</v>
      </c>
      <c r="G4" s="126"/>
      <c r="H4" s="127"/>
    </row>
    <row r="5" spans="1:8" x14ac:dyDescent="0.15">
      <c r="A5" s="108" t="s">
        <v>509</v>
      </c>
      <c r="B5" s="113"/>
      <c r="C5" s="114"/>
      <c r="D5" s="115">
        <v>282431</v>
      </c>
      <c r="E5" s="116"/>
      <c r="F5" s="117">
        <v>203567</v>
      </c>
      <c r="G5" s="118"/>
      <c r="H5" s="119"/>
    </row>
    <row r="6" spans="1:8" x14ac:dyDescent="0.15">
      <c r="A6" s="120"/>
      <c r="B6" s="121"/>
      <c r="C6" s="122"/>
      <c r="D6" s="123">
        <v>157397</v>
      </c>
      <c r="E6" s="124"/>
      <c r="F6" s="125">
        <v>121137</v>
      </c>
      <c r="G6" s="126"/>
      <c r="H6" s="127"/>
    </row>
    <row r="7" spans="1:8" x14ac:dyDescent="0.15">
      <c r="A7" s="108" t="s">
        <v>510</v>
      </c>
      <c r="B7" s="113"/>
      <c r="C7" s="114"/>
      <c r="D7" s="115">
        <v>418570</v>
      </c>
      <c r="E7" s="116"/>
      <c r="F7" s="117">
        <v>185018</v>
      </c>
      <c r="G7" s="118"/>
      <c r="H7" s="119"/>
    </row>
    <row r="8" spans="1:8" x14ac:dyDescent="0.15">
      <c r="A8" s="120"/>
      <c r="B8" s="121"/>
      <c r="C8" s="122"/>
      <c r="D8" s="123">
        <v>167136</v>
      </c>
      <c r="E8" s="124"/>
      <c r="F8" s="125">
        <v>95064</v>
      </c>
      <c r="G8" s="126"/>
      <c r="H8" s="127"/>
    </row>
    <row r="9" spans="1:8" x14ac:dyDescent="0.15">
      <c r="A9" s="108" t="s">
        <v>511</v>
      </c>
      <c r="B9" s="113"/>
      <c r="C9" s="114"/>
      <c r="D9" s="115">
        <v>1144324</v>
      </c>
      <c r="E9" s="116"/>
      <c r="F9" s="117">
        <v>238802</v>
      </c>
      <c r="G9" s="118"/>
      <c r="H9" s="119"/>
    </row>
    <row r="10" spans="1:8" x14ac:dyDescent="0.15">
      <c r="A10" s="120"/>
      <c r="B10" s="121"/>
      <c r="C10" s="122"/>
      <c r="D10" s="123">
        <v>643946</v>
      </c>
      <c r="E10" s="124"/>
      <c r="F10" s="125">
        <v>128562</v>
      </c>
      <c r="G10" s="126"/>
      <c r="H10" s="127"/>
    </row>
    <row r="11" spans="1:8" x14ac:dyDescent="0.15">
      <c r="A11" s="108" t="s">
        <v>512</v>
      </c>
      <c r="B11" s="113"/>
      <c r="C11" s="114"/>
      <c r="D11" s="115">
        <v>440810</v>
      </c>
      <c r="E11" s="116"/>
      <c r="F11" s="117">
        <v>288550</v>
      </c>
      <c r="G11" s="118"/>
      <c r="H11" s="119"/>
    </row>
    <row r="12" spans="1:8" x14ac:dyDescent="0.15">
      <c r="A12" s="120"/>
      <c r="B12" s="121"/>
      <c r="C12" s="128"/>
      <c r="D12" s="123">
        <v>405214</v>
      </c>
      <c r="E12" s="124"/>
      <c r="F12" s="125">
        <v>141525</v>
      </c>
      <c r="G12" s="126"/>
      <c r="H12" s="127"/>
    </row>
    <row r="13" spans="1:8" x14ac:dyDescent="0.15">
      <c r="A13" s="108"/>
      <c r="B13" s="113"/>
      <c r="C13" s="129"/>
      <c r="D13" s="130">
        <v>527020</v>
      </c>
      <c r="E13" s="131"/>
      <c r="F13" s="132">
        <v>248304</v>
      </c>
      <c r="G13" s="133"/>
      <c r="H13" s="119"/>
    </row>
    <row r="14" spans="1:8" x14ac:dyDescent="0.15">
      <c r="A14" s="120"/>
      <c r="B14" s="121"/>
      <c r="C14" s="122"/>
      <c r="D14" s="123">
        <v>317450</v>
      </c>
      <c r="E14" s="124"/>
      <c r="F14" s="125">
        <v>130281</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3.66</v>
      </c>
      <c r="C19" s="134">
        <f>ROUND(VALUE(SUBSTITUTE(実質収支比率等に係る経年分析!G$48,"▲","-")),2)</f>
        <v>3.28</v>
      </c>
      <c r="D19" s="134">
        <f>ROUND(VALUE(SUBSTITUTE(実質収支比率等に係る経年分析!H$48,"▲","-")),2)</f>
        <v>3.79</v>
      </c>
      <c r="E19" s="134">
        <f>ROUND(VALUE(SUBSTITUTE(実質収支比率等に係る経年分析!I$48,"▲","-")),2)</f>
        <v>7.69</v>
      </c>
      <c r="F19" s="134">
        <f>ROUND(VALUE(SUBSTITUTE(実質収支比率等に係る経年分析!J$48,"▲","-")),2)</f>
        <v>8.57</v>
      </c>
    </row>
    <row r="20" spans="1:11" x14ac:dyDescent="0.15">
      <c r="A20" s="134" t="s">
        <v>43</v>
      </c>
      <c r="B20" s="134">
        <f>ROUND(VALUE(SUBSTITUTE(実質収支比率等に係る経年分析!F$47,"▲","-")),2)</f>
        <v>34.770000000000003</v>
      </c>
      <c r="C20" s="134">
        <f>ROUND(VALUE(SUBSTITUTE(実質収支比率等に係る経年分析!G$47,"▲","-")),2)</f>
        <v>40.61</v>
      </c>
      <c r="D20" s="134">
        <f>ROUND(VALUE(SUBSTITUTE(実質収支比率等に係る経年分析!H$47,"▲","-")),2)</f>
        <v>38.06</v>
      </c>
      <c r="E20" s="134">
        <f>ROUND(VALUE(SUBSTITUTE(実質収支比率等に係る経年分析!I$47,"▲","-")),2)</f>
        <v>33.65</v>
      </c>
      <c r="F20" s="134">
        <f>ROUND(VALUE(SUBSTITUTE(実質収支比率等に係る経年分析!J$47,"▲","-")),2)</f>
        <v>35.81</v>
      </c>
    </row>
    <row r="21" spans="1:11" x14ac:dyDescent="0.15">
      <c r="A21" s="134" t="s">
        <v>44</v>
      </c>
      <c r="B21" s="134">
        <f>IF(ISNUMBER(VALUE(SUBSTITUTE(実質収支比率等に係る経年分析!F$49,"▲","-"))),ROUND(VALUE(SUBSTITUTE(実質収支比率等に係る経年分析!F$49,"▲","-")),2),NA())</f>
        <v>5.2</v>
      </c>
      <c r="C21" s="134">
        <f>IF(ISNUMBER(VALUE(SUBSTITUTE(実質収支比率等に係る経年分析!G$49,"▲","-"))),ROUND(VALUE(SUBSTITUTE(実質収支比率等に係る経年分析!G$49,"▲","-")),2),NA())</f>
        <v>0.84</v>
      </c>
      <c r="D21" s="134">
        <f>IF(ISNUMBER(VALUE(SUBSTITUTE(実質収支比率等に係る経年分析!H$49,"▲","-"))),ROUND(VALUE(SUBSTITUTE(実質収支比率等に係る経年分析!H$49,"▲","-")),2),NA())</f>
        <v>5.56</v>
      </c>
      <c r="E21" s="134">
        <f>IF(ISNUMBER(VALUE(SUBSTITUTE(実質収支比率等に係る経年分析!I$49,"▲","-"))),ROUND(VALUE(SUBSTITUTE(実質収支比率等に係る経年分析!I$49,"▲","-")),2),NA())</f>
        <v>-3.19</v>
      </c>
      <c r="F21" s="134">
        <f>IF(ISNUMBER(VALUE(SUBSTITUTE(実質収支比率等に係る経年分析!J$49,"▲","-"))),ROUND(VALUE(SUBSTITUTE(実質収支比率等に係る経年分析!J$49,"▲","-")),2),NA())</f>
        <v>-7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0.11</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介護保険特別会計（ｻｰﾋﾞｽ事業勘定）</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0.27</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0.27</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0.43</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0.53</v>
      </c>
    </row>
    <row r="35" spans="1:16" x14ac:dyDescent="0.15">
      <c r="A35" s="135" t="str">
        <f>IF(連結実質赤字比率に係る赤字・黒字の構成分析!C$35="",NA(),連結実質赤字比率に係る赤字・黒字の構成分析!C$35)</f>
        <v>介護保険特別会計（保険事業勘定）</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0.43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0.99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3.65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3.79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7.69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261</v>
      </c>
      <c r="E42" s="136"/>
      <c r="F42" s="136"/>
      <c r="G42" s="136">
        <f>'実質公債費比率（分子）の構造'!L$52</f>
        <v>245</v>
      </c>
      <c r="H42" s="136"/>
      <c r="I42" s="136"/>
      <c r="J42" s="136">
        <f>'実質公債費比率（分子）の構造'!M$52</f>
        <v>221</v>
      </c>
      <c r="K42" s="136"/>
      <c r="L42" s="136"/>
      <c r="M42" s="136">
        <f>'実質公債費比率（分子）の構造'!N$52</f>
        <v>180</v>
      </c>
      <c r="N42" s="136"/>
      <c r="O42" s="136"/>
      <c r="P42" s="136">
        <f>'実質公債費比率（分子）の構造'!O$52</f>
        <v>182</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f>'実質公債費比率（分子）の構造'!N$49</f>
        <v>3</v>
      </c>
      <c r="L45" s="136"/>
      <c r="M45" s="136"/>
      <c r="N45" s="136">
        <f>'実質公債費比率（分子）の構造'!O$49</f>
        <v>3</v>
      </c>
      <c r="O45" s="136"/>
      <c r="P45" s="136"/>
    </row>
    <row r="46" spans="1:16" x14ac:dyDescent="0.15">
      <c r="A46" s="136" t="s">
        <v>55</v>
      </c>
      <c r="B46" s="136">
        <f>'実質公債費比率（分子）の構造'!K$48</f>
        <v>25</v>
      </c>
      <c r="C46" s="136"/>
      <c r="D46" s="136"/>
      <c r="E46" s="136">
        <f>'実質公債費比率（分子）の構造'!L$48</f>
        <v>23</v>
      </c>
      <c r="F46" s="136"/>
      <c r="G46" s="136"/>
      <c r="H46" s="136">
        <f>'実質公債費比率（分子）の構造'!M$48</f>
        <v>23</v>
      </c>
      <c r="I46" s="136"/>
      <c r="J46" s="136"/>
      <c r="K46" s="136">
        <f>'実質公債費比率（分子）の構造'!N$48</f>
        <v>24</v>
      </c>
      <c r="L46" s="136"/>
      <c r="M46" s="136"/>
      <c r="N46" s="136">
        <f>'実質公債費比率（分子）の構造'!O$48</f>
        <v>25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317</v>
      </c>
      <c r="C49" s="136"/>
      <c r="D49" s="136"/>
      <c r="E49" s="136">
        <f>'実質公債費比率（分子）の構造'!L$45</f>
        <v>289</v>
      </c>
      <c r="F49" s="136"/>
      <c r="G49" s="136"/>
      <c r="H49" s="136">
        <f>'実質公債費比率（分子）の構造'!M$45</f>
        <v>252</v>
      </c>
      <c r="I49" s="136"/>
      <c r="J49" s="136"/>
      <c r="K49" s="136">
        <f>'実質公債費比率（分子）の構造'!N$45</f>
        <v>189</v>
      </c>
      <c r="L49" s="136"/>
      <c r="M49" s="136"/>
      <c r="N49" s="136">
        <f>'実質公債費比率（分子）の構造'!O$45</f>
        <v>188</v>
      </c>
      <c r="O49" s="136"/>
      <c r="P49" s="136"/>
    </row>
    <row r="50" spans="1:16" x14ac:dyDescent="0.15">
      <c r="A50" s="136" t="s">
        <v>59</v>
      </c>
      <c r="B50" s="136" t="e">
        <f>NA()</f>
        <v>#N/A</v>
      </c>
      <c r="C50" s="136">
        <f>IF(ISNUMBER('実質公債費比率（分子）の構造'!K$53),'実質公債費比率（分子）の構造'!K$53,NA())</f>
        <v>81</v>
      </c>
      <c r="D50" s="136" t="e">
        <f>NA()</f>
        <v>#N/A</v>
      </c>
      <c r="E50" s="136" t="e">
        <f>NA()</f>
        <v>#N/A</v>
      </c>
      <c r="F50" s="136">
        <f>IF(ISNUMBER('実質公債費比率（分子）の構造'!L$53),'実質公債費比率（分子）の構造'!L$53,NA())</f>
        <v>67</v>
      </c>
      <c r="G50" s="136" t="e">
        <f>NA()</f>
        <v>#N/A</v>
      </c>
      <c r="H50" s="136" t="e">
        <f>NA()</f>
        <v>#N/A</v>
      </c>
      <c r="I50" s="136">
        <f>IF(ISNUMBER('実質公債費比率（分子）の構造'!M$53),'実質公債費比率（分子）の構造'!M$53,NA())</f>
        <v>54</v>
      </c>
      <c r="J50" s="136" t="e">
        <f>NA()</f>
        <v>#N/A</v>
      </c>
      <c r="K50" s="136" t="e">
        <f>NA()</f>
        <v>#N/A</v>
      </c>
      <c r="L50" s="136">
        <f>IF(ISNUMBER('実質公債費比率（分子）の構造'!N$53),'実質公債費比率（分子）の構造'!N$53,NA())</f>
        <v>36</v>
      </c>
      <c r="M50" s="136" t="e">
        <f>NA()</f>
        <v>#N/A</v>
      </c>
      <c r="N50" s="136" t="e">
        <f>NA()</f>
        <v>#N/A</v>
      </c>
      <c r="O50" s="136">
        <f>IF(ISNUMBER('実質公債費比率（分子）の構造'!O$53),'実質公債費比率（分子）の構造'!O$53,NA())</f>
        <v>34</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1667</v>
      </c>
      <c r="E56" s="135"/>
      <c r="F56" s="135"/>
      <c r="G56" s="135">
        <f>'将来負担比率（分子）の構造'!J$51</f>
        <v>1526</v>
      </c>
      <c r="H56" s="135"/>
      <c r="I56" s="135"/>
      <c r="J56" s="135">
        <f>'将来負担比率（分子）の構造'!K$51</f>
        <v>1464</v>
      </c>
      <c r="K56" s="135"/>
      <c r="L56" s="135"/>
      <c r="M56" s="135">
        <f>'将来負担比率（分子）の構造'!L$51</f>
        <v>1425</v>
      </c>
      <c r="N56" s="135"/>
      <c r="O56" s="135"/>
      <c r="P56" s="135">
        <f>'将来負担比率（分子）の構造'!M$51</f>
        <v>1450</v>
      </c>
    </row>
    <row r="57" spans="1:16" x14ac:dyDescent="0.15">
      <c r="A57" s="135" t="s">
        <v>35</v>
      </c>
      <c r="B57" s="135"/>
      <c r="C57" s="135"/>
      <c r="D57" s="135">
        <f>'将来負担比率（分子）の構造'!I$50</f>
        <v>22</v>
      </c>
      <c r="E57" s="135"/>
      <c r="F57" s="135"/>
      <c r="G57" s="135">
        <f>'将来負担比率（分子）の構造'!J$50</f>
        <v>28</v>
      </c>
      <c r="H57" s="135"/>
      <c r="I57" s="135"/>
      <c r="J57" s="135">
        <f>'将来負担比率（分子）の構造'!K$50</f>
        <v>110</v>
      </c>
      <c r="K57" s="135"/>
      <c r="L57" s="135"/>
      <c r="M57" s="135">
        <f>'将来負担比率（分子）の構造'!L$50</f>
        <v>214</v>
      </c>
      <c r="N57" s="135"/>
      <c r="O57" s="135"/>
      <c r="P57" s="135">
        <f>'将来負担比率（分子）の構造'!M$50</f>
        <v>233</v>
      </c>
    </row>
    <row r="58" spans="1:16" x14ac:dyDescent="0.15">
      <c r="A58" s="135" t="s">
        <v>34</v>
      </c>
      <c r="B58" s="135"/>
      <c r="C58" s="135"/>
      <c r="D58" s="135">
        <f>'将来負担比率（分子）の構造'!I$49</f>
        <v>1239</v>
      </c>
      <c r="E58" s="135"/>
      <c r="F58" s="135"/>
      <c r="G58" s="135">
        <f>'将来負担比率（分子）の構造'!J$49</f>
        <v>1234</v>
      </c>
      <c r="H58" s="135"/>
      <c r="I58" s="135"/>
      <c r="J58" s="135">
        <f>'将来負担比率（分子）の構造'!K$49</f>
        <v>1481</v>
      </c>
      <c r="K58" s="135"/>
      <c r="L58" s="135"/>
      <c r="M58" s="135">
        <f>'将来負担比率（分子）の構造'!L$49</f>
        <v>1285</v>
      </c>
      <c r="N58" s="135"/>
      <c r="O58" s="135"/>
      <c r="P58" s="135">
        <f>'将来負担比率（分子）の構造'!M$49</f>
        <v>1240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263</v>
      </c>
      <c r="C62" s="135"/>
      <c r="D62" s="135"/>
      <c r="E62" s="135">
        <f>'将来負担比率（分子）の構造'!J$45</f>
        <v>258</v>
      </c>
      <c r="F62" s="135"/>
      <c r="G62" s="135"/>
      <c r="H62" s="135">
        <f>'将来負担比率（分子）の構造'!K$45</f>
        <v>268</v>
      </c>
      <c r="I62" s="135"/>
      <c r="J62" s="135"/>
      <c r="K62" s="135">
        <f>'将来負担比率（分子）の構造'!L$45</f>
        <v>199</v>
      </c>
      <c r="L62" s="135"/>
      <c r="M62" s="135"/>
      <c r="N62" s="135">
        <f>'将来負担比率（分子）の構造'!M$45</f>
        <v>214</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f>'将来負担比率（分子）の構造'!L$44</f>
        <v>14</v>
      </c>
      <c r="L63" s="135"/>
      <c r="M63" s="135"/>
      <c r="N63" s="135" t="str">
        <f>'将来負担比率（分子）の構造'!M$44</f>
        <v>-</v>
      </c>
      <c r="O63" s="135"/>
      <c r="P63" s="135"/>
    </row>
    <row r="64" spans="1:16" x14ac:dyDescent="0.15">
      <c r="A64" s="135" t="s">
        <v>27</v>
      </c>
      <c r="B64" s="135">
        <f>'将来負担比率（分子）の構造'!I$43</f>
        <v>368</v>
      </c>
      <c r="C64" s="135"/>
      <c r="D64" s="135"/>
      <c r="E64" s="135">
        <f>'将来負担比率（分子）の構造'!J$43</f>
        <v>349</v>
      </c>
      <c r="F64" s="135"/>
      <c r="G64" s="135"/>
      <c r="H64" s="135">
        <f>'将来負担比率（分子）の構造'!K$43</f>
        <v>323</v>
      </c>
      <c r="I64" s="135"/>
      <c r="J64" s="135"/>
      <c r="K64" s="135">
        <f>'将来負担比率（分子）の構造'!L$43</f>
        <v>303</v>
      </c>
      <c r="L64" s="135"/>
      <c r="M64" s="135"/>
      <c r="N64" s="135">
        <f>'将来負担比率（分子）の構造'!M$43</f>
        <v>297</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1882</v>
      </c>
      <c r="C66" s="135"/>
      <c r="D66" s="135"/>
      <c r="E66" s="135">
        <f>'将来負担比率（分子）の構造'!J$41</f>
        <v>1742</v>
      </c>
      <c r="F66" s="135"/>
      <c r="G66" s="135"/>
      <c r="H66" s="135">
        <f>'将来負担比率（分子）の構造'!K$41</f>
        <v>1737</v>
      </c>
      <c r="I66" s="135"/>
      <c r="J66" s="135"/>
      <c r="K66" s="135">
        <f>'将来負担比率（分子）の構造'!L$41</f>
        <v>1970</v>
      </c>
      <c r="L66" s="135"/>
      <c r="M66" s="135"/>
      <c r="N66" s="135">
        <f>'将来負担比率（分子）の構造'!M$41</f>
        <v>2032</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209</v>
      </c>
      <c r="C5" s="676"/>
      <c r="D5" s="676"/>
      <c r="E5" s="676"/>
      <c r="F5" s="676"/>
      <c r="G5" s="676"/>
      <c r="H5" s="676"/>
      <c r="I5" s="676"/>
      <c r="J5" s="676"/>
      <c r="K5" s="676"/>
      <c r="L5" s="676"/>
      <c r="M5" s="676"/>
      <c r="N5" s="676"/>
      <c r="O5" s="676"/>
      <c r="P5" s="676"/>
      <c r="Q5" s="677"/>
      <c r="R5" s="638">
        <v>87641</v>
      </c>
      <c r="S5" s="639"/>
      <c r="T5" s="639"/>
      <c r="U5" s="639"/>
      <c r="V5" s="639"/>
      <c r="W5" s="639"/>
      <c r="X5" s="639"/>
      <c r="Y5" s="686"/>
      <c r="Z5" s="699">
        <v>4</v>
      </c>
      <c r="AA5" s="699"/>
      <c r="AB5" s="699"/>
      <c r="AC5" s="699"/>
      <c r="AD5" s="700">
        <v>87641</v>
      </c>
      <c r="AE5" s="700"/>
      <c r="AF5" s="700"/>
      <c r="AG5" s="700"/>
      <c r="AH5" s="700"/>
      <c r="AI5" s="700"/>
      <c r="AJ5" s="700"/>
      <c r="AK5" s="700"/>
      <c r="AL5" s="687">
        <v>6.7</v>
      </c>
      <c r="AM5" s="656"/>
      <c r="AN5" s="656"/>
      <c r="AO5" s="688"/>
      <c r="AP5" s="675" t="s">
        <v>210</v>
      </c>
      <c r="AQ5" s="676"/>
      <c r="AR5" s="676"/>
      <c r="AS5" s="676"/>
      <c r="AT5" s="676"/>
      <c r="AU5" s="676"/>
      <c r="AV5" s="676"/>
      <c r="AW5" s="676"/>
      <c r="AX5" s="676"/>
      <c r="AY5" s="676"/>
      <c r="AZ5" s="676"/>
      <c r="BA5" s="676"/>
      <c r="BB5" s="676"/>
      <c r="BC5" s="676"/>
      <c r="BD5" s="676"/>
      <c r="BE5" s="676"/>
      <c r="BF5" s="677"/>
      <c r="BG5" s="588">
        <v>87641</v>
      </c>
      <c r="BH5" s="589"/>
      <c r="BI5" s="589"/>
      <c r="BJ5" s="589"/>
      <c r="BK5" s="589"/>
      <c r="BL5" s="589"/>
      <c r="BM5" s="589"/>
      <c r="BN5" s="590"/>
      <c r="BO5" s="641">
        <v>100</v>
      </c>
      <c r="BP5" s="641"/>
      <c r="BQ5" s="641"/>
      <c r="BR5" s="641"/>
      <c r="BS5" s="642">
        <v>10223</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203</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49357</v>
      </c>
      <c r="S6" s="589"/>
      <c r="T6" s="589"/>
      <c r="U6" s="589"/>
      <c r="V6" s="589"/>
      <c r="W6" s="589"/>
      <c r="X6" s="589"/>
      <c r="Y6" s="590"/>
      <c r="Z6" s="641">
        <v>2.2999999999999998</v>
      </c>
      <c r="AA6" s="641"/>
      <c r="AB6" s="641"/>
      <c r="AC6" s="641"/>
      <c r="AD6" s="642">
        <v>49357</v>
      </c>
      <c r="AE6" s="642"/>
      <c r="AF6" s="642"/>
      <c r="AG6" s="642"/>
      <c r="AH6" s="642"/>
      <c r="AI6" s="642"/>
      <c r="AJ6" s="642"/>
      <c r="AK6" s="642"/>
      <c r="AL6" s="611">
        <v>3.8</v>
      </c>
      <c r="AM6" s="643"/>
      <c r="AN6" s="643"/>
      <c r="AO6" s="644"/>
      <c r="AP6" s="585" t="s">
        <v>215</v>
      </c>
      <c r="AQ6" s="586"/>
      <c r="AR6" s="586"/>
      <c r="AS6" s="586"/>
      <c r="AT6" s="586"/>
      <c r="AU6" s="586"/>
      <c r="AV6" s="586"/>
      <c r="AW6" s="586"/>
      <c r="AX6" s="586"/>
      <c r="AY6" s="586"/>
      <c r="AZ6" s="586"/>
      <c r="BA6" s="586"/>
      <c r="BB6" s="586"/>
      <c r="BC6" s="586"/>
      <c r="BD6" s="586"/>
      <c r="BE6" s="586"/>
      <c r="BF6" s="587"/>
      <c r="BG6" s="588">
        <v>87641</v>
      </c>
      <c r="BH6" s="589"/>
      <c r="BI6" s="589"/>
      <c r="BJ6" s="589"/>
      <c r="BK6" s="589"/>
      <c r="BL6" s="589"/>
      <c r="BM6" s="589"/>
      <c r="BN6" s="590"/>
      <c r="BO6" s="641">
        <v>100</v>
      </c>
      <c r="BP6" s="641"/>
      <c r="BQ6" s="641"/>
      <c r="BR6" s="641"/>
      <c r="BS6" s="642">
        <v>10223</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30041</v>
      </c>
      <c r="CS6" s="589"/>
      <c r="CT6" s="589"/>
      <c r="CU6" s="589"/>
      <c r="CV6" s="589"/>
      <c r="CW6" s="589"/>
      <c r="CX6" s="589"/>
      <c r="CY6" s="590"/>
      <c r="CZ6" s="641">
        <v>1.5</v>
      </c>
      <c r="DA6" s="641"/>
      <c r="DB6" s="641"/>
      <c r="DC6" s="641"/>
      <c r="DD6" s="594" t="s">
        <v>217</v>
      </c>
      <c r="DE6" s="589"/>
      <c r="DF6" s="589"/>
      <c r="DG6" s="589"/>
      <c r="DH6" s="589"/>
      <c r="DI6" s="589"/>
      <c r="DJ6" s="589"/>
      <c r="DK6" s="589"/>
      <c r="DL6" s="589"/>
      <c r="DM6" s="589"/>
      <c r="DN6" s="589"/>
      <c r="DO6" s="589"/>
      <c r="DP6" s="590"/>
      <c r="DQ6" s="594">
        <v>30041</v>
      </c>
      <c r="DR6" s="589"/>
      <c r="DS6" s="589"/>
      <c r="DT6" s="589"/>
      <c r="DU6" s="589"/>
      <c r="DV6" s="589"/>
      <c r="DW6" s="589"/>
      <c r="DX6" s="589"/>
      <c r="DY6" s="589"/>
      <c r="DZ6" s="589"/>
      <c r="EA6" s="589"/>
      <c r="EB6" s="589"/>
      <c r="EC6" s="624"/>
    </row>
    <row r="7" spans="2:143" ht="11.25" customHeight="1" x14ac:dyDescent="0.15">
      <c r="B7" s="585" t="s">
        <v>218</v>
      </c>
      <c r="C7" s="586"/>
      <c r="D7" s="586"/>
      <c r="E7" s="586"/>
      <c r="F7" s="586"/>
      <c r="G7" s="586"/>
      <c r="H7" s="586"/>
      <c r="I7" s="586"/>
      <c r="J7" s="586"/>
      <c r="K7" s="586"/>
      <c r="L7" s="586"/>
      <c r="M7" s="586"/>
      <c r="N7" s="586"/>
      <c r="O7" s="586"/>
      <c r="P7" s="586"/>
      <c r="Q7" s="587"/>
      <c r="R7" s="588">
        <v>237</v>
      </c>
      <c r="S7" s="589"/>
      <c r="T7" s="589"/>
      <c r="U7" s="589"/>
      <c r="V7" s="589"/>
      <c r="W7" s="589"/>
      <c r="X7" s="589"/>
      <c r="Y7" s="590"/>
      <c r="Z7" s="641">
        <v>0</v>
      </c>
      <c r="AA7" s="641"/>
      <c r="AB7" s="641"/>
      <c r="AC7" s="641"/>
      <c r="AD7" s="642">
        <v>237</v>
      </c>
      <c r="AE7" s="642"/>
      <c r="AF7" s="642"/>
      <c r="AG7" s="642"/>
      <c r="AH7" s="642"/>
      <c r="AI7" s="642"/>
      <c r="AJ7" s="642"/>
      <c r="AK7" s="642"/>
      <c r="AL7" s="611">
        <v>0</v>
      </c>
      <c r="AM7" s="643"/>
      <c r="AN7" s="643"/>
      <c r="AO7" s="644"/>
      <c r="AP7" s="585" t="s">
        <v>219</v>
      </c>
      <c r="AQ7" s="586"/>
      <c r="AR7" s="586"/>
      <c r="AS7" s="586"/>
      <c r="AT7" s="586"/>
      <c r="AU7" s="586"/>
      <c r="AV7" s="586"/>
      <c r="AW7" s="586"/>
      <c r="AX7" s="586"/>
      <c r="AY7" s="586"/>
      <c r="AZ7" s="586"/>
      <c r="BA7" s="586"/>
      <c r="BB7" s="586"/>
      <c r="BC7" s="586"/>
      <c r="BD7" s="586"/>
      <c r="BE7" s="586"/>
      <c r="BF7" s="587"/>
      <c r="BG7" s="588">
        <v>45164</v>
      </c>
      <c r="BH7" s="589"/>
      <c r="BI7" s="589"/>
      <c r="BJ7" s="589"/>
      <c r="BK7" s="589"/>
      <c r="BL7" s="589"/>
      <c r="BM7" s="589"/>
      <c r="BN7" s="590"/>
      <c r="BO7" s="641">
        <v>51.5</v>
      </c>
      <c r="BP7" s="641"/>
      <c r="BQ7" s="641"/>
      <c r="BR7" s="641"/>
      <c r="BS7" s="642">
        <v>10223</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381249</v>
      </c>
      <c r="CS7" s="589"/>
      <c r="CT7" s="589"/>
      <c r="CU7" s="589"/>
      <c r="CV7" s="589"/>
      <c r="CW7" s="589"/>
      <c r="CX7" s="589"/>
      <c r="CY7" s="590"/>
      <c r="CZ7" s="641">
        <v>18.600000000000001</v>
      </c>
      <c r="DA7" s="641"/>
      <c r="DB7" s="641"/>
      <c r="DC7" s="641"/>
      <c r="DD7" s="594">
        <v>32590</v>
      </c>
      <c r="DE7" s="589"/>
      <c r="DF7" s="589"/>
      <c r="DG7" s="589"/>
      <c r="DH7" s="589"/>
      <c r="DI7" s="589"/>
      <c r="DJ7" s="589"/>
      <c r="DK7" s="589"/>
      <c r="DL7" s="589"/>
      <c r="DM7" s="589"/>
      <c r="DN7" s="589"/>
      <c r="DO7" s="589"/>
      <c r="DP7" s="590"/>
      <c r="DQ7" s="594">
        <v>315820</v>
      </c>
      <c r="DR7" s="589"/>
      <c r="DS7" s="589"/>
      <c r="DT7" s="589"/>
      <c r="DU7" s="589"/>
      <c r="DV7" s="589"/>
      <c r="DW7" s="589"/>
      <c r="DX7" s="589"/>
      <c r="DY7" s="589"/>
      <c r="DZ7" s="589"/>
      <c r="EA7" s="589"/>
      <c r="EB7" s="589"/>
      <c r="EC7" s="624"/>
    </row>
    <row r="8" spans="2:143" ht="11.25" customHeight="1" x14ac:dyDescent="0.15">
      <c r="B8" s="585" t="s">
        <v>221</v>
      </c>
      <c r="C8" s="586"/>
      <c r="D8" s="586"/>
      <c r="E8" s="586"/>
      <c r="F8" s="586"/>
      <c r="G8" s="586"/>
      <c r="H8" s="586"/>
      <c r="I8" s="586"/>
      <c r="J8" s="586"/>
      <c r="K8" s="586"/>
      <c r="L8" s="586"/>
      <c r="M8" s="586"/>
      <c r="N8" s="586"/>
      <c r="O8" s="586"/>
      <c r="P8" s="586"/>
      <c r="Q8" s="587"/>
      <c r="R8" s="588">
        <v>503</v>
      </c>
      <c r="S8" s="589"/>
      <c r="T8" s="589"/>
      <c r="U8" s="589"/>
      <c r="V8" s="589"/>
      <c r="W8" s="589"/>
      <c r="X8" s="589"/>
      <c r="Y8" s="590"/>
      <c r="Z8" s="641">
        <v>0</v>
      </c>
      <c r="AA8" s="641"/>
      <c r="AB8" s="641"/>
      <c r="AC8" s="641"/>
      <c r="AD8" s="642">
        <v>503</v>
      </c>
      <c r="AE8" s="642"/>
      <c r="AF8" s="642"/>
      <c r="AG8" s="642"/>
      <c r="AH8" s="642"/>
      <c r="AI8" s="642"/>
      <c r="AJ8" s="642"/>
      <c r="AK8" s="642"/>
      <c r="AL8" s="611">
        <v>0</v>
      </c>
      <c r="AM8" s="643"/>
      <c r="AN8" s="643"/>
      <c r="AO8" s="644"/>
      <c r="AP8" s="585" t="s">
        <v>222</v>
      </c>
      <c r="AQ8" s="586"/>
      <c r="AR8" s="586"/>
      <c r="AS8" s="586"/>
      <c r="AT8" s="586"/>
      <c r="AU8" s="586"/>
      <c r="AV8" s="586"/>
      <c r="AW8" s="586"/>
      <c r="AX8" s="586"/>
      <c r="AY8" s="586"/>
      <c r="AZ8" s="586"/>
      <c r="BA8" s="586"/>
      <c r="BB8" s="586"/>
      <c r="BC8" s="586"/>
      <c r="BD8" s="586"/>
      <c r="BE8" s="586"/>
      <c r="BF8" s="587"/>
      <c r="BG8" s="588">
        <v>1343</v>
      </c>
      <c r="BH8" s="589"/>
      <c r="BI8" s="589"/>
      <c r="BJ8" s="589"/>
      <c r="BK8" s="589"/>
      <c r="BL8" s="589"/>
      <c r="BM8" s="589"/>
      <c r="BN8" s="590"/>
      <c r="BO8" s="641">
        <v>1.5</v>
      </c>
      <c r="BP8" s="641"/>
      <c r="BQ8" s="641"/>
      <c r="BR8" s="641"/>
      <c r="BS8" s="594" t="s">
        <v>113</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175315</v>
      </c>
      <c r="CS8" s="589"/>
      <c r="CT8" s="589"/>
      <c r="CU8" s="589"/>
      <c r="CV8" s="589"/>
      <c r="CW8" s="589"/>
      <c r="CX8" s="589"/>
      <c r="CY8" s="590"/>
      <c r="CZ8" s="641">
        <v>8.6</v>
      </c>
      <c r="DA8" s="641"/>
      <c r="DB8" s="641"/>
      <c r="DC8" s="641"/>
      <c r="DD8" s="594" t="s">
        <v>217</v>
      </c>
      <c r="DE8" s="589"/>
      <c r="DF8" s="589"/>
      <c r="DG8" s="589"/>
      <c r="DH8" s="589"/>
      <c r="DI8" s="589"/>
      <c r="DJ8" s="589"/>
      <c r="DK8" s="589"/>
      <c r="DL8" s="589"/>
      <c r="DM8" s="589"/>
      <c r="DN8" s="589"/>
      <c r="DO8" s="589"/>
      <c r="DP8" s="590"/>
      <c r="DQ8" s="594">
        <v>128352</v>
      </c>
      <c r="DR8" s="589"/>
      <c r="DS8" s="589"/>
      <c r="DT8" s="589"/>
      <c r="DU8" s="589"/>
      <c r="DV8" s="589"/>
      <c r="DW8" s="589"/>
      <c r="DX8" s="589"/>
      <c r="DY8" s="589"/>
      <c r="DZ8" s="589"/>
      <c r="EA8" s="589"/>
      <c r="EB8" s="589"/>
      <c r="EC8" s="624"/>
    </row>
    <row r="9" spans="2:143" ht="11.25" customHeight="1" x14ac:dyDescent="0.15">
      <c r="B9" s="585" t="s">
        <v>224</v>
      </c>
      <c r="C9" s="586"/>
      <c r="D9" s="586"/>
      <c r="E9" s="586"/>
      <c r="F9" s="586"/>
      <c r="G9" s="586"/>
      <c r="H9" s="586"/>
      <c r="I9" s="586"/>
      <c r="J9" s="586"/>
      <c r="K9" s="586"/>
      <c r="L9" s="586"/>
      <c r="M9" s="586"/>
      <c r="N9" s="586"/>
      <c r="O9" s="586"/>
      <c r="P9" s="586"/>
      <c r="Q9" s="587"/>
      <c r="R9" s="588">
        <v>270</v>
      </c>
      <c r="S9" s="589"/>
      <c r="T9" s="589"/>
      <c r="U9" s="589"/>
      <c r="V9" s="589"/>
      <c r="W9" s="589"/>
      <c r="X9" s="589"/>
      <c r="Y9" s="590"/>
      <c r="Z9" s="641">
        <v>0</v>
      </c>
      <c r="AA9" s="641"/>
      <c r="AB9" s="641"/>
      <c r="AC9" s="641"/>
      <c r="AD9" s="642">
        <v>270</v>
      </c>
      <c r="AE9" s="642"/>
      <c r="AF9" s="642"/>
      <c r="AG9" s="642"/>
      <c r="AH9" s="642"/>
      <c r="AI9" s="642"/>
      <c r="AJ9" s="642"/>
      <c r="AK9" s="642"/>
      <c r="AL9" s="611">
        <v>0</v>
      </c>
      <c r="AM9" s="643"/>
      <c r="AN9" s="643"/>
      <c r="AO9" s="644"/>
      <c r="AP9" s="585" t="s">
        <v>225</v>
      </c>
      <c r="AQ9" s="586"/>
      <c r="AR9" s="586"/>
      <c r="AS9" s="586"/>
      <c r="AT9" s="586"/>
      <c r="AU9" s="586"/>
      <c r="AV9" s="586"/>
      <c r="AW9" s="586"/>
      <c r="AX9" s="586"/>
      <c r="AY9" s="586"/>
      <c r="AZ9" s="586"/>
      <c r="BA9" s="586"/>
      <c r="BB9" s="586"/>
      <c r="BC9" s="586"/>
      <c r="BD9" s="586"/>
      <c r="BE9" s="586"/>
      <c r="BF9" s="587"/>
      <c r="BG9" s="588">
        <v>33598</v>
      </c>
      <c r="BH9" s="589"/>
      <c r="BI9" s="589"/>
      <c r="BJ9" s="589"/>
      <c r="BK9" s="589"/>
      <c r="BL9" s="589"/>
      <c r="BM9" s="589"/>
      <c r="BN9" s="590"/>
      <c r="BO9" s="641">
        <v>38.299999999999997</v>
      </c>
      <c r="BP9" s="641"/>
      <c r="BQ9" s="641"/>
      <c r="BR9" s="641"/>
      <c r="BS9" s="594" t="s">
        <v>113</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260042</v>
      </c>
      <c r="CS9" s="589"/>
      <c r="CT9" s="589"/>
      <c r="CU9" s="589"/>
      <c r="CV9" s="589"/>
      <c r="CW9" s="589"/>
      <c r="CX9" s="589"/>
      <c r="CY9" s="590"/>
      <c r="CZ9" s="641">
        <v>12.7</v>
      </c>
      <c r="DA9" s="641"/>
      <c r="DB9" s="641"/>
      <c r="DC9" s="641"/>
      <c r="DD9" s="594">
        <v>34665</v>
      </c>
      <c r="DE9" s="589"/>
      <c r="DF9" s="589"/>
      <c r="DG9" s="589"/>
      <c r="DH9" s="589"/>
      <c r="DI9" s="589"/>
      <c r="DJ9" s="589"/>
      <c r="DK9" s="589"/>
      <c r="DL9" s="589"/>
      <c r="DM9" s="589"/>
      <c r="DN9" s="589"/>
      <c r="DO9" s="589"/>
      <c r="DP9" s="590"/>
      <c r="DQ9" s="594">
        <v>243266</v>
      </c>
      <c r="DR9" s="589"/>
      <c r="DS9" s="589"/>
      <c r="DT9" s="589"/>
      <c r="DU9" s="589"/>
      <c r="DV9" s="589"/>
      <c r="DW9" s="589"/>
      <c r="DX9" s="589"/>
      <c r="DY9" s="589"/>
      <c r="DZ9" s="589"/>
      <c r="EA9" s="589"/>
      <c r="EB9" s="589"/>
      <c r="EC9" s="624"/>
    </row>
    <row r="10" spans="2:143" ht="11.25" customHeight="1" x14ac:dyDescent="0.15">
      <c r="B10" s="585" t="s">
        <v>227</v>
      </c>
      <c r="C10" s="586"/>
      <c r="D10" s="586"/>
      <c r="E10" s="586"/>
      <c r="F10" s="586"/>
      <c r="G10" s="586"/>
      <c r="H10" s="586"/>
      <c r="I10" s="586"/>
      <c r="J10" s="586"/>
      <c r="K10" s="586"/>
      <c r="L10" s="586"/>
      <c r="M10" s="586"/>
      <c r="N10" s="586"/>
      <c r="O10" s="586"/>
      <c r="P10" s="586"/>
      <c r="Q10" s="587"/>
      <c r="R10" s="588">
        <v>11633</v>
      </c>
      <c r="S10" s="589"/>
      <c r="T10" s="589"/>
      <c r="U10" s="589"/>
      <c r="V10" s="589"/>
      <c r="W10" s="589"/>
      <c r="X10" s="589"/>
      <c r="Y10" s="590"/>
      <c r="Z10" s="641">
        <v>0.5</v>
      </c>
      <c r="AA10" s="641"/>
      <c r="AB10" s="641"/>
      <c r="AC10" s="641"/>
      <c r="AD10" s="642">
        <v>11633</v>
      </c>
      <c r="AE10" s="642"/>
      <c r="AF10" s="642"/>
      <c r="AG10" s="642"/>
      <c r="AH10" s="642"/>
      <c r="AI10" s="642"/>
      <c r="AJ10" s="642"/>
      <c r="AK10" s="642"/>
      <c r="AL10" s="611">
        <v>0.9</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4992</v>
      </c>
      <c r="BH10" s="589"/>
      <c r="BI10" s="589"/>
      <c r="BJ10" s="589"/>
      <c r="BK10" s="589"/>
      <c r="BL10" s="589"/>
      <c r="BM10" s="589"/>
      <c r="BN10" s="590"/>
      <c r="BO10" s="641">
        <v>5.7</v>
      </c>
      <c r="BP10" s="641"/>
      <c r="BQ10" s="641"/>
      <c r="BR10" s="641"/>
      <c r="BS10" s="594">
        <v>4992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243</v>
      </c>
      <c r="CS10" s="589"/>
      <c r="CT10" s="589"/>
      <c r="CU10" s="589"/>
      <c r="CV10" s="589"/>
      <c r="CW10" s="589"/>
      <c r="CX10" s="589"/>
      <c r="CY10" s="590"/>
      <c r="CZ10" s="641">
        <v>0</v>
      </c>
      <c r="DA10" s="641"/>
      <c r="DB10" s="641"/>
      <c r="DC10" s="641"/>
      <c r="DD10" s="594" t="s">
        <v>113</v>
      </c>
      <c r="DE10" s="589"/>
      <c r="DF10" s="589"/>
      <c r="DG10" s="589"/>
      <c r="DH10" s="589"/>
      <c r="DI10" s="589"/>
      <c r="DJ10" s="589"/>
      <c r="DK10" s="589"/>
      <c r="DL10" s="589"/>
      <c r="DM10" s="589"/>
      <c r="DN10" s="589"/>
      <c r="DO10" s="589"/>
      <c r="DP10" s="590"/>
      <c r="DQ10" s="594">
        <v>243</v>
      </c>
      <c r="DR10" s="589"/>
      <c r="DS10" s="589"/>
      <c r="DT10" s="589"/>
      <c r="DU10" s="589"/>
      <c r="DV10" s="589"/>
      <c r="DW10" s="589"/>
      <c r="DX10" s="589"/>
      <c r="DY10" s="589"/>
      <c r="DZ10" s="589"/>
      <c r="EA10" s="589"/>
      <c r="EB10" s="589"/>
      <c r="EC10" s="624"/>
    </row>
    <row r="11" spans="2:143" ht="11.25" customHeight="1" x14ac:dyDescent="0.15">
      <c r="B11" s="585" t="s">
        <v>230</v>
      </c>
      <c r="C11" s="586"/>
      <c r="D11" s="586"/>
      <c r="E11" s="586"/>
      <c r="F11" s="586"/>
      <c r="G11" s="586"/>
      <c r="H11" s="586"/>
      <c r="I11" s="586"/>
      <c r="J11" s="586"/>
      <c r="K11" s="586"/>
      <c r="L11" s="586"/>
      <c r="M11" s="586"/>
      <c r="N11" s="586"/>
      <c r="O11" s="586"/>
      <c r="P11" s="586"/>
      <c r="Q11" s="587"/>
      <c r="R11" s="588" t="s">
        <v>113</v>
      </c>
      <c r="S11" s="589"/>
      <c r="T11" s="589"/>
      <c r="U11" s="589"/>
      <c r="V11" s="589"/>
      <c r="W11" s="589"/>
      <c r="X11" s="589"/>
      <c r="Y11" s="590"/>
      <c r="Z11" s="641" t="s">
        <v>113</v>
      </c>
      <c r="AA11" s="641"/>
      <c r="AB11" s="641"/>
      <c r="AC11" s="641"/>
      <c r="AD11" s="642" t="s">
        <v>113</v>
      </c>
      <c r="AE11" s="642"/>
      <c r="AF11" s="642"/>
      <c r="AG11" s="642"/>
      <c r="AH11" s="642"/>
      <c r="AI11" s="642"/>
      <c r="AJ11" s="642"/>
      <c r="AK11" s="642"/>
      <c r="AL11" s="611" t="s">
        <v>113</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5231</v>
      </c>
      <c r="BH11" s="589"/>
      <c r="BI11" s="589"/>
      <c r="BJ11" s="589"/>
      <c r="BK11" s="589"/>
      <c r="BL11" s="589"/>
      <c r="BM11" s="589"/>
      <c r="BN11" s="590"/>
      <c r="BO11" s="641">
        <v>6</v>
      </c>
      <c r="BP11" s="641"/>
      <c r="BQ11" s="641"/>
      <c r="BR11" s="641"/>
      <c r="BS11" s="594">
        <v>5231</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56157</v>
      </c>
      <c r="CS11" s="589"/>
      <c r="CT11" s="589"/>
      <c r="CU11" s="589"/>
      <c r="CV11" s="589"/>
      <c r="CW11" s="589"/>
      <c r="CX11" s="589"/>
      <c r="CY11" s="590"/>
      <c r="CZ11" s="641">
        <v>2.7</v>
      </c>
      <c r="DA11" s="641"/>
      <c r="DB11" s="641"/>
      <c r="DC11" s="641"/>
      <c r="DD11" s="594">
        <v>17449</v>
      </c>
      <c r="DE11" s="589"/>
      <c r="DF11" s="589"/>
      <c r="DG11" s="589"/>
      <c r="DH11" s="589"/>
      <c r="DI11" s="589"/>
      <c r="DJ11" s="589"/>
      <c r="DK11" s="589"/>
      <c r="DL11" s="589"/>
      <c r="DM11" s="589"/>
      <c r="DN11" s="589"/>
      <c r="DO11" s="589"/>
      <c r="DP11" s="590"/>
      <c r="DQ11" s="594">
        <v>44647</v>
      </c>
      <c r="DR11" s="589"/>
      <c r="DS11" s="589"/>
      <c r="DT11" s="589"/>
      <c r="DU11" s="589"/>
      <c r="DV11" s="589"/>
      <c r="DW11" s="589"/>
      <c r="DX11" s="589"/>
      <c r="DY11" s="589"/>
      <c r="DZ11" s="589"/>
      <c r="EA11" s="589"/>
      <c r="EB11" s="589"/>
      <c r="EC11" s="624"/>
    </row>
    <row r="12" spans="2:143" ht="11.25" customHeight="1" x14ac:dyDescent="0.15">
      <c r="B12" s="585" t="s">
        <v>233</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30945</v>
      </c>
      <c r="BH12" s="589"/>
      <c r="BI12" s="589"/>
      <c r="BJ12" s="589"/>
      <c r="BK12" s="589"/>
      <c r="BL12" s="589"/>
      <c r="BM12" s="589"/>
      <c r="BN12" s="590"/>
      <c r="BO12" s="641">
        <v>35.299999999999997</v>
      </c>
      <c r="BP12" s="641"/>
      <c r="BQ12" s="641"/>
      <c r="BR12" s="641"/>
      <c r="BS12" s="594" t="s">
        <v>113</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120990</v>
      </c>
      <c r="CS12" s="589"/>
      <c r="CT12" s="589"/>
      <c r="CU12" s="589"/>
      <c r="CV12" s="589"/>
      <c r="CW12" s="589"/>
      <c r="CX12" s="589"/>
      <c r="CY12" s="590"/>
      <c r="CZ12" s="641">
        <v>5.9</v>
      </c>
      <c r="DA12" s="641"/>
      <c r="DB12" s="641"/>
      <c r="DC12" s="641"/>
      <c r="DD12" s="594">
        <v>15714</v>
      </c>
      <c r="DE12" s="589"/>
      <c r="DF12" s="589"/>
      <c r="DG12" s="589"/>
      <c r="DH12" s="589"/>
      <c r="DI12" s="589"/>
      <c r="DJ12" s="589"/>
      <c r="DK12" s="589"/>
      <c r="DL12" s="589"/>
      <c r="DM12" s="589"/>
      <c r="DN12" s="589"/>
      <c r="DO12" s="589"/>
      <c r="DP12" s="590"/>
      <c r="DQ12" s="594">
        <v>90791</v>
      </c>
      <c r="DR12" s="589"/>
      <c r="DS12" s="589"/>
      <c r="DT12" s="589"/>
      <c r="DU12" s="589"/>
      <c r="DV12" s="589"/>
      <c r="DW12" s="589"/>
      <c r="DX12" s="589"/>
      <c r="DY12" s="589"/>
      <c r="DZ12" s="589"/>
      <c r="EA12" s="589"/>
      <c r="EB12" s="589"/>
      <c r="EC12" s="624"/>
    </row>
    <row r="13" spans="2:143" ht="11.25" customHeight="1" x14ac:dyDescent="0.15">
      <c r="B13" s="585" t="s">
        <v>236</v>
      </c>
      <c r="C13" s="586"/>
      <c r="D13" s="586"/>
      <c r="E13" s="586"/>
      <c r="F13" s="586"/>
      <c r="G13" s="586"/>
      <c r="H13" s="586"/>
      <c r="I13" s="586"/>
      <c r="J13" s="586"/>
      <c r="K13" s="586"/>
      <c r="L13" s="586"/>
      <c r="M13" s="586"/>
      <c r="N13" s="586"/>
      <c r="O13" s="586"/>
      <c r="P13" s="586"/>
      <c r="Q13" s="587"/>
      <c r="R13" s="588">
        <v>6165</v>
      </c>
      <c r="S13" s="589"/>
      <c r="T13" s="589"/>
      <c r="U13" s="589"/>
      <c r="V13" s="589"/>
      <c r="W13" s="589"/>
      <c r="X13" s="589"/>
      <c r="Y13" s="590"/>
      <c r="Z13" s="641">
        <v>0.3</v>
      </c>
      <c r="AA13" s="641"/>
      <c r="AB13" s="641"/>
      <c r="AC13" s="641"/>
      <c r="AD13" s="642">
        <v>6165</v>
      </c>
      <c r="AE13" s="642"/>
      <c r="AF13" s="642"/>
      <c r="AG13" s="642"/>
      <c r="AH13" s="642"/>
      <c r="AI13" s="642"/>
      <c r="AJ13" s="642"/>
      <c r="AK13" s="642"/>
      <c r="AL13" s="611">
        <v>0.5</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30939</v>
      </c>
      <c r="BH13" s="589"/>
      <c r="BI13" s="589"/>
      <c r="BJ13" s="589"/>
      <c r="BK13" s="589"/>
      <c r="BL13" s="589"/>
      <c r="BM13" s="589"/>
      <c r="BN13" s="590"/>
      <c r="BO13" s="641">
        <v>35.299999999999997</v>
      </c>
      <c r="BP13" s="641"/>
      <c r="BQ13" s="641"/>
      <c r="BR13" s="641"/>
      <c r="BS13" s="594" t="s">
        <v>113</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167043</v>
      </c>
      <c r="CS13" s="589"/>
      <c r="CT13" s="589"/>
      <c r="CU13" s="589"/>
      <c r="CV13" s="589"/>
      <c r="CW13" s="589"/>
      <c r="CX13" s="589"/>
      <c r="CY13" s="590"/>
      <c r="CZ13" s="641">
        <v>8.1999999999999993</v>
      </c>
      <c r="DA13" s="641"/>
      <c r="DB13" s="641"/>
      <c r="DC13" s="641"/>
      <c r="DD13" s="594">
        <v>96647</v>
      </c>
      <c r="DE13" s="589"/>
      <c r="DF13" s="589"/>
      <c r="DG13" s="589"/>
      <c r="DH13" s="589"/>
      <c r="DI13" s="589"/>
      <c r="DJ13" s="589"/>
      <c r="DK13" s="589"/>
      <c r="DL13" s="589"/>
      <c r="DM13" s="589"/>
      <c r="DN13" s="589"/>
      <c r="DO13" s="589"/>
      <c r="DP13" s="590"/>
      <c r="DQ13" s="594">
        <v>76559</v>
      </c>
      <c r="DR13" s="589"/>
      <c r="DS13" s="589"/>
      <c r="DT13" s="589"/>
      <c r="DU13" s="589"/>
      <c r="DV13" s="589"/>
      <c r="DW13" s="589"/>
      <c r="DX13" s="589"/>
      <c r="DY13" s="589"/>
      <c r="DZ13" s="589"/>
      <c r="EA13" s="589"/>
      <c r="EB13" s="589"/>
      <c r="EC13" s="624"/>
    </row>
    <row r="14" spans="2:143" ht="11.25" customHeight="1" x14ac:dyDescent="0.15">
      <c r="B14" s="585" t="s">
        <v>239</v>
      </c>
      <c r="C14" s="586"/>
      <c r="D14" s="586"/>
      <c r="E14" s="586"/>
      <c r="F14" s="586"/>
      <c r="G14" s="586"/>
      <c r="H14" s="586"/>
      <c r="I14" s="586"/>
      <c r="J14" s="586"/>
      <c r="K14" s="586"/>
      <c r="L14" s="586"/>
      <c r="M14" s="586"/>
      <c r="N14" s="586"/>
      <c r="O14" s="586"/>
      <c r="P14" s="586"/>
      <c r="Q14" s="587"/>
      <c r="R14" s="588" t="s">
        <v>113</v>
      </c>
      <c r="S14" s="589"/>
      <c r="T14" s="589"/>
      <c r="U14" s="589"/>
      <c r="V14" s="589"/>
      <c r="W14" s="589"/>
      <c r="X14" s="589"/>
      <c r="Y14" s="590"/>
      <c r="Z14" s="641" t="s">
        <v>113</v>
      </c>
      <c r="AA14" s="641"/>
      <c r="AB14" s="641"/>
      <c r="AC14" s="641"/>
      <c r="AD14" s="642" t="s">
        <v>113</v>
      </c>
      <c r="AE14" s="642"/>
      <c r="AF14" s="642"/>
      <c r="AG14" s="642"/>
      <c r="AH14" s="642"/>
      <c r="AI14" s="642"/>
      <c r="AJ14" s="642"/>
      <c r="AK14" s="642"/>
      <c r="AL14" s="611" t="s">
        <v>113</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1299</v>
      </c>
      <c r="BH14" s="589"/>
      <c r="BI14" s="589"/>
      <c r="BJ14" s="589"/>
      <c r="BK14" s="589"/>
      <c r="BL14" s="589"/>
      <c r="BM14" s="589"/>
      <c r="BN14" s="590"/>
      <c r="BO14" s="641">
        <v>1.5</v>
      </c>
      <c r="BP14" s="641"/>
      <c r="BQ14" s="641"/>
      <c r="BR14" s="641"/>
      <c r="BS14" s="594" t="s">
        <v>113</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246319</v>
      </c>
      <c r="CS14" s="589"/>
      <c r="CT14" s="589"/>
      <c r="CU14" s="589"/>
      <c r="CV14" s="589"/>
      <c r="CW14" s="589"/>
      <c r="CX14" s="589"/>
      <c r="CY14" s="590"/>
      <c r="CZ14" s="641">
        <v>12</v>
      </c>
      <c r="DA14" s="641"/>
      <c r="DB14" s="641"/>
      <c r="DC14" s="641"/>
      <c r="DD14" s="594">
        <v>142729</v>
      </c>
      <c r="DE14" s="589"/>
      <c r="DF14" s="589"/>
      <c r="DG14" s="589"/>
      <c r="DH14" s="589"/>
      <c r="DI14" s="589"/>
      <c r="DJ14" s="589"/>
      <c r="DK14" s="589"/>
      <c r="DL14" s="589"/>
      <c r="DM14" s="589"/>
      <c r="DN14" s="589"/>
      <c r="DO14" s="589"/>
      <c r="DP14" s="590"/>
      <c r="DQ14" s="594">
        <v>147019</v>
      </c>
      <c r="DR14" s="589"/>
      <c r="DS14" s="589"/>
      <c r="DT14" s="589"/>
      <c r="DU14" s="589"/>
      <c r="DV14" s="589"/>
      <c r="DW14" s="589"/>
      <c r="DX14" s="589"/>
      <c r="DY14" s="589"/>
      <c r="DZ14" s="589"/>
      <c r="EA14" s="589"/>
      <c r="EB14" s="589"/>
      <c r="EC14" s="624"/>
    </row>
    <row r="15" spans="2:143" ht="11.25" customHeight="1" x14ac:dyDescent="0.15">
      <c r="B15" s="585" t="s">
        <v>242</v>
      </c>
      <c r="C15" s="586"/>
      <c r="D15" s="586"/>
      <c r="E15" s="586"/>
      <c r="F15" s="586"/>
      <c r="G15" s="586"/>
      <c r="H15" s="586"/>
      <c r="I15" s="586"/>
      <c r="J15" s="586"/>
      <c r="K15" s="586"/>
      <c r="L15" s="586"/>
      <c r="M15" s="586"/>
      <c r="N15" s="586"/>
      <c r="O15" s="586"/>
      <c r="P15" s="586"/>
      <c r="Q15" s="587"/>
      <c r="R15" s="588">
        <v>242</v>
      </c>
      <c r="S15" s="589"/>
      <c r="T15" s="589"/>
      <c r="U15" s="589"/>
      <c r="V15" s="589"/>
      <c r="W15" s="589"/>
      <c r="X15" s="589"/>
      <c r="Y15" s="590"/>
      <c r="Z15" s="641">
        <v>0</v>
      </c>
      <c r="AA15" s="641"/>
      <c r="AB15" s="641"/>
      <c r="AC15" s="641"/>
      <c r="AD15" s="642">
        <v>242</v>
      </c>
      <c r="AE15" s="642"/>
      <c r="AF15" s="642"/>
      <c r="AG15" s="642"/>
      <c r="AH15" s="642"/>
      <c r="AI15" s="642"/>
      <c r="AJ15" s="642"/>
      <c r="AK15" s="642"/>
      <c r="AL15" s="611">
        <v>0</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10233</v>
      </c>
      <c r="BH15" s="589"/>
      <c r="BI15" s="589"/>
      <c r="BJ15" s="589"/>
      <c r="BK15" s="589"/>
      <c r="BL15" s="589"/>
      <c r="BM15" s="589"/>
      <c r="BN15" s="590"/>
      <c r="BO15" s="641">
        <v>11.7</v>
      </c>
      <c r="BP15" s="641"/>
      <c r="BQ15" s="641"/>
      <c r="BR15" s="641"/>
      <c r="BS15" s="594" t="s">
        <v>113</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418498</v>
      </c>
      <c r="CS15" s="589"/>
      <c r="CT15" s="589"/>
      <c r="CU15" s="589"/>
      <c r="CV15" s="589"/>
      <c r="CW15" s="589"/>
      <c r="CX15" s="589"/>
      <c r="CY15" s="590"/>
      <c r="CZ15" s="641">
        <v>20.399999999999999</v>
      </c>
      <c r="DA15" s="641"/>
      <c r="DB15" s="641"/>
      <c r="DC15" s="641"/>
      <c r="DD15" s="594">
        <v>12854</v>
      </c>
      <c r="DE15" s="589"/>
      <c r="DF15" s="589"/>
      <c r="DG15" s="589"/>
      <c r="DH15" s="589"/>
      <c r="DI15" s="589"/>
      <c r="DJ15" s="589"/>
      <c r="DK15" s="589"/>
      <c r="DL15" s="589"/>
      <c r="DM15" s="589"/>
      <c r="DN15" s="589"/>
      <c r="DO15" s="589"/>
      <c r="DP15" s="590"/>
      <c r="DQ15" s="594">
        <v>351952</v>
      </c>
      <c r="DR15" s="589"/>
      <c r="DS15" s="589"/>
      <c r="DT15" s="589"/>
      <c r="DU15" s="589"/>
      <c r="DV15" s="589"/>
      <c r="DW15" s="589"/>
      <c r="DX15" s="589"/>
      <c r="DY15" s="589"/>
      <c r="DZ15" s="589"/>
      <c r="EA15" s="589"/>
      <c r="EB15" s="589"/>
      <c r="EC15" s="624"/>
    </row>
    <row r="16" spans="2:143" ht="11.25" customHeight="1" x14ac:dyDescent="0.15">
      <c r="B16" s="585" t="s">
        <v>245</v>
      </c>
      <c r="C16" s="586"/>
      <c r="D16" s="586"/>
      <c r="E16" s="586"/>
      <c r="F16" s="586"/>
      <c r="G16" s="586"/>
      <c r="H16" s="586"/>
      <c r="I16" s="586"/>
      <c r="J16" s="586"/>
      <c r="K16" s="586"/>
      <c r="L16" s="586"/>
      <c r="M16" s="586"/>
      <c r="N16" s="586"/>
      <c r="O16" s="586"/>
      <c r="P16" s="586"/>
      <c r="Q16" s="587"/>
      <c r="R16" s="588">
        <v>1321550</v>
      </c>
      <c r="S16" s="589"/>
      <c r="T16" s="589"/>
      <c r="U16" s="589"/>
      <c r="V16" s="589"/>
      <c r="W16" s="589"/>
      <c r="X16" s="589"/>
      <c r="Y16" s="590"/>
      <c r="Z16" s="641">
        <v>60.4</v>
      </c>
      <c r="AA16" s="641"/>
      <c r="AB16" s="641"/>
      <c r="AC16" s="641"/>
      <c r="AD16" s="642">
        <v>1155959</v>
      </c>
      <c r="AE16" s="642"/>
      <c r="AF16" s="642"/>
      <c r="AG16" s="642"/>
      <c r="AH16" s="642"/>
      <c r="AI16" s="642"/>
      <c r="AJ16" s="642"/>
      <c r="AK16" s="642"/>
      <c r="AL16" s="611">
        <v>88.1</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113</v>
      </c>
      <c r="BH16" s="589"/>
      <c r="BI16" s="589"/>
      <c r="BJ16" s="589"/>
      <c r="BK16" s="589"/>
      <c r="BL16" s="589"/>
      <c r="BM16" s="589"/>
      <c r="BN16" s="590"/>
      <c r="BO16" s="641" t="s">
        <v>113</v>
      </c>
      <c r="BP16" s="641"/>
      <c r="BQ16" s="641"/>
      <c r="BR16" s="641"/>
      <c r="BS16" s="594" t="s">
        <v>113</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3461</v>
      </c>
      <c r="CS16" s="589"/>
      <c r="CT16" s="589"/>
      <c r="CU16" s="589"/>
      <c r="CV16" s="589"/>
      <c r="CW16" s="589"/>
      <c r="CX16" s="589"/>
      <c r="CY16" s="590"/>
      <c r="CZ16" s="641">
        <v>0.2</v>
      </c>
      <c r="DA16" s="641"/>
      <c r="DB16" s="641"/>
      <c r="DC16" s="641"/>
      <c r="DD16" s="594" t="s">
        <v>113</v>
      </c>
      <c r="DE16" s="589"/>
      <c r="DF16" s="589"/>
      <c r="DG16" s="589"/>
      <c r="DH16" s="589"/>
      <c r="DI16" s="589"/>
      <c r="DJ16" s="589"/>
      <c r="DK16" s="589"/>
      <c r="DL16" s="589"/>
      <c r="DM16" s="589"/>
      <c r="DN16" s="589"/>
      <c r="DO16" s="589"/>
      <c r="DP16" s="590"/>
      <c r="DQ16" s="594">
        <v>3461</v>
      </c>
      <c r="DR16" s="589"/>
      <c r="DS16" s="589"/>
      <c r="DT16" s="589"/>
      <c r="DU16" s="589"/>
      <c r="DV16" s="589"/>
      <c r="DW16" s="589"/>
      <c r="DX16" s="589"/>
      <c r="DY16" s="589"/>
      <c r="DZ16" s="589"/>
      <c r="EA16" s="589"/>
      <c r="EB16" s="589"/>
      <c r="EC16" s="624"/>
    </row>
    <row r="17" spans="2:133" ht="11.25" customHeight="1" x14ac:dyDescent="0.15">
      <c r="B17" s="585" t="s">
        <v>248</v>
      </c>
      <c r="C17" s="586"/>
      <c r="D17" s="586"/>
      <c r="E17" s="586"/>
      <c r="F17" s="586"/>
      <c r="G17" s="586"/>
      <c r="H17" s="586"/>
      <c r="I17" s="586"/>
      <c r="J17" s="586"/>
      <c r="K17" s="586"/>
      <c r="L17" s="586"/>
      <c r="M17" s="586"/>
      <c r="N17" s="586"/>
      <c r="O17" s="586"/>
      <c r="P17" s="586"/>
      <c r="Q17" s="587"/>
      <c r="R17" s="588">
        <v>1155959</v>
      </c>
      <c r="S17" s="589"/>
      <c r="T17" s="589"/>
      <c r="U17" s="589"/>
      <c r="V17" s="589"/>
      <c r="W17" s="589"/>
      <c r="X17" s="589"/>
      <c r="Y17" s="590"/>
      <c r="Z17" s="641">
        <v>52.8</v>
      </c>
      <c r="AA17" s="641"/>
      <c r="AB17" s="641"/>
      <c r="AC17" s="641"/>
      <c r="AD17" s="642">
        <v>1155959</v>
      </c>
      <c r="AE17" s="642"/>
      <c r="AF17" s="642"/>
      <c r="AG17" s="642"/>
      <c r="AH17" s="642"/>
      <c r="AI17" s="642"/>
      <c r="AJ17" s="642"/>
      <c r="AK17" s="642"/>
      <c r="AL17" s="611">
        <v>88.1</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187644</v>
      </c>
      <c r="CS17" s="589"/>
      <c r="CT17" s="589"/>
      <c r="CU17" s="589"/>
      <c r="CV17" s="589"/>
      <c r="CW17" s="589"/>
      <c r="CX17" s="589"/>
      <c r="CY17" s="590"/>
      <c r="CZ17" s="641">
        <v>9.1999999999999993</v>
      </c>
      <c r="DA17" s="641"/>
      <c r="DB17" s="641"/>
      <c r="DC17" s="641"/>
      <c r="DD17" s="594" t="s">
        <v>113</v>
      </c>
      <c r="DE17" s="589"/>
      <c r="DF17" s="589"/>
      <c r="DG17" s="589"/>
      <c r="DH17" s="589"/>
      <c r="DI17" s="589"/>
      <c r="DJ17" s="589"/>
      <c r="DK17" s="589"/>
      <c r="DL17" s="589"/>
      <c r="DM17" s="589"/>
      <c r="DN17" s="589"/>
      <c r="DO17" s="589"/>
      <c r="DP17" s="590"/>
      <c r="DQ17" s="594">
        <v>182264</v>
      </c>
      <c r="DR17" s="589"/>
      <c r="DS17" s="589"/>
      <c r="DT17" s="589"/>
      <c r="DU17" s="589"/>
      <c r="DV17" s="589"/>
      <c r="DW17" s="589"/>
      <c r="DX17" s="589"/>
      <c r="DY17" s="589"/>
      <c r="DZ17" s="589"/>
      <c r="EA17" s="589"/>
      <c r="EB17" s="589"/>
      <c r="EC17" s="624"/>
    </row>
    <row r="18" spans="2:133" ht="11.25" customHeight="1" x14ac:dyDescent="0.15">
      <c r="B18" s="585" t="s">
        <v>251</v>
      </c>
      <c r="C18" s="586"/>
      <c r="D18" s="586"/>
      <c r="E18" s="586"/>
      <c r="F18" s="586"/>
      <c r="G18" s="586"/>
      <c r="H18" s="586"/>
      <c r="I18" s="586"/>
      <c r="J18" s="586"/>
      <c r="K18" s="586"/>
      <c r="L18" s="586"/>
      <c r="M18" s="586"/>
      <c r="N18" s="586"/>
      <c r="O18" s="586"/>
      <c r="P18" s="586"/>
      <c r="Q18" s="587"/>
      <c r="R18" s="588">
        <v>165585</v>
      </c>
      <c r="S18" s="589"/>
      <c r="T18" s="589"/>
      <c r="U18" s="589"/>
      <c r="V18" s="589"/>
      <c r="W18" s="589"/>
      <c r="X18" s="589"/>
      <c r="Y18" s="590"/>
      <c r="Z18" s="641">
        <v>7.6</v>
      </c>
      <c r="AA18" s="641"/>
      <c r="AB18" s="641"/>
      <c r="AC18" s="641"/>
      <c r="AD18" s="642" t="s">
        <v>113</v>
      </c>
      <c r="AE18" s="642"/>
      <c r="AF18" s="642"/>
      <c r="AG18" s="642"/>
      <c r="AH18" s="642"/>
      <c r="AI18" s="642"/>
      <c r="AJ18" s="642"/>
      <c r="AK18" s="642"/>
      <c r="AL18" s="611" t="s">
        <v>113</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113</v>
      </c>
      <c r="CS18" s="589"/>
      <c r="CT18" s="589"/>
      <c r="CU18" s="589"/>
      <c r="CV18" s="589"/>
      <c r="CW18" s="589"/>
      <c r="CX18" s="589"/>
      <c r="CY18" s="590"/>
      <c r="CZ18" s="641" t="s">
        <v>113</v>
      </c>
      <c r="DA18" s="641"/>
      <c r="DB18" s="641"/>
      <c r="DC18" s="641"/>
      <c r="DD18" s="594" t="s">
        <v>113</v>
      </c>
      <c r="DE18" s="589"/>
      <c r="DF18" s="589"/>
      <c r="DG18" s="589"/>
      <c r="DH18" s="589"/>
      <c r="DI18" s="589"/>
      <c r="DJ18" s="589"/>
      <c r="DK18" s="589"/>
      <c r="DL18" s="589"/>
      <c r="DM18" s="589"/>
      <c r="DN18" s="589"/>
      <c r="DO18" s="589"/>
      <c r="DP18" s="590"/>
      <c r="DQ18" s="594" t="s">
        <v>113</v>
      </c>
      <c r="DR18" s="589"/>
      <c r="DS18" s="589"/>
      <c r="DT18" s="589"/>
      <c r="DU18" s="589"/>
      <c r="DV18" s="589"/>
      <c r="DW18" s="589"/>
      <c r="DX18" s="589"/>
      <c r="DY18" s="589"/>
      <c r="DZ18" s="589"/>
      <c r="EA18" s="589"/>
      <c r="EB18" s="589"/>
      <c r="EC18" s="624"/>
    </row>
    <row r="19" spans="2:133" ht="11.25" customHeight="1" x14ac:dyDescent="0.15">
      <c r="B19" s="585" t="s">
        <v>254</v>
      </c>
      <c r="C19" s="586"/>
      <c r="D19" s="586"/>
      <c r="E19" s="586"/>
      <c r="F19" s="586"/>
      <c r="G19" s="586"/>
      <c r="H19" s="586"/>
      <c r="I19" s="586"/>
      <c r="J19" s="586"/>
      <c r="K19" s="586"/>
      <c r="L19" s="586"/>
      <c r="M19" s="586"/>
      <c r="N19" s="586"/>
      <c r="O19" s="586"/>
      <c r="P19" s="586"/>
      <c r="Q19" s="587"/>
      <c r="R19" s="588">
        <v>6</v>
      </c>
      <c r="S19" s="589"/>
      <c r="T19" s="589"/>
      <c r="U19" s="589"/>
      <c r="V19" s="589"/>
      <c r="W19" s="589"/>
      <c r="X19" s="589"/>
      <c r="Y19" s="590"/>
      <c r="Z19" s="641">
        <v>0</v>
      </c>
      <c r="AA19" s="641"/>
      <c r="AB19" s="641"/>
      <c r="AC19" s="641"/>
      <c r="AD19" s="642" t="s">
        <v>113</v>
      </c>
      <c r="AE19" s="642"/>
      <c r="AF19" s="642"/>
      <c r="AG19" s="642"/>
      <c r="AH19" s="642"/>
      <c r="AI19" s="642"/>
      <c r="AJ19" s="642"/>
      <c r="AK19" s="642"/>
      <c r="AL19" s="611" t="s">
        <v>113</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t="s">
        <v>113</v>
      </c>
      <c r="BH19" s="589"/>
      <c r="BI19" s="589"/>
      <c r="BJ19" s="589"/>
      <c r="BK19" s="589"/>
      <c r="BL19" s="589"/>
      <c r="BM19" s="589"/>
      <c r="BN19" s="590"/>
      <c r="BO19" s="641" t="s">
        <v>113</v>
      </c>
      <c r="BP19" s="641"/>
      <c r="BQ19" s="641"/>
      <c r="BR19" s="641"/>
      <c r="BS19" s="594" t="s">
        <v>113</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4"/>
    </row>
    <row r="20" spans="2:133" ht="11.25" customHeight="1" x14ac:dyDescent="0.15">
      <c r="B20" s="585" t="s">
        <v>257</v>
      </c>
      <c r="C20" s="586"/>
      <c r="D20" s="586"/>
      <c r="E20" s="586"/>
      <c r="F20" s="586"/>
      <c r="G20" s="586"/>
      <c r="H20" s="586"/>
      <c r="I20" s="586"/>
      <c r="J20" s="586"/>
      <c r="K20" s="586"/>
      <c r="L20" s="586"/>
      <c r="M20" s="586"/>
      <c r="N20" s="586"/>
      <c r="O20" s="586"/>
      <c r="P20" s="586"/>
      <c r="Q20" s="587"/>
      <c r="R20" s="588">
        <v>1477598</v>
      </c>
      <c r="S20" s="589"/>
      <c r="T20" s="589"/>
      <c r="U20" s="589"/>
      <c r="V20" s="589"/>
      <c r="W20" s="589"/>
      <c r="X20" s="589"/>
      <c r="Y20" s="590"/>
      <c r="Z20" s="641">
        <v>67.5</v>
      </c>
      <c r="AA20" s="641"/>
      <c r="AB20" s="641"/>
      <c r="AC20" s="641"/>
      <c r="AD20" s="642">
        <v>1312007</v>
      </c>
      <c r="AE20" s="642"/>
      <c r="AF20" s="642"/>
      <c r="AG20" s="642"/>
      <c r="AH20" s="642"/>
      <c r="AI20" s="642"/>
      <c r="AJ20" s="642"/>
      <c r="AK20" s="642"/>
      <c r="AL20" s="611">
        <v>100</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t="s">
        <v>113</v>
      </c>
      <c r="BH20" s="589"/>
      <c r="BI20" s="589"/>
      <c r="BJ20" s="589"/>
      <c r="BK20" s="589"/>
      <c r="BL20" s="589"/>
      <c r="BM20" s="589"/>
      <c r="BN20" s="590"/>
      <c r="BO20" s="641" t="s">
        <v>113</v>
      </c>
      <c r="BP20" s="641"/>
      <c r="BQ20" s="641"/>
      <c r="BR20" s="641"/>
      <c r="BS20" s="594" t="s">
        <v>113</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2047002</v>
      </c>
      <c r="CS20" s="589"/>
      <c r="CT20" s="589"/>
      <c r="CU20" s="589"/>
      <c r="CV20" s="589"/>
      <c r="CW20" s="589"/>
      <c r="CX20" s="589"/>
      <c r="CY20" s="590"/>
      <c r="CZ20" s="641">
        <v>100</v>
      </c>
      <c r="DA20" s="641"/>
      <c r="DB20" s="641"/>
      <c r="DC20" s="641"/>
      <c r="DD20" s="594">
        <v>352648</v>
      </c>
      <c r="DE20" s="589"/>
      <c r="DF20" s="589"/>
      <c r="DG20" s="589"/>
      <c r="DH20" s="589"/>
      <c r="DI20" s="589"/>
      <c r="DJ20" s="589"/>
      <c r="DK20" s="589"/>
      <c r="DL20" s="589"/>
      <c r="DM20" s="589"/>
      <c r="DN20" s="589"/>
      <c r="DO20" s="589"/>
      <c r="DP20" s="590"/>
      <c r="DQ20" s="594">
        <v>1614415</v>
      </c>
      <c r="DR20" s="589"/>
      <c r="DS20" s="589"/>
      <c r="DT20" s="589"/>
      <c r="DU20" s="589"/>
      <c r="DV20" s="589"/>
      <c r="DW20" s="589"/>
      <c r="DX20" s="589"/>
      <c r="DY20" s="589"/>
      <c r="DZ20" s="589"/>
      <c r="EA20" s="589"/>
      <c r="EB20" s="589"/>
      <c r="EC20" s="624"/>
    </row>
    <row r="21" spans="2:133" ht="11.25" customHeight="1" x14ac:dyDescent="0.15">
      <c r="B21" s="585" t="s">
        <v>260</v>
      </c>
      <c r="C21" s="586"/>
      <c r="D21" s="586"/>
      <c r="E21" s="586"/>
      <c r="F21" s="586"/>
      <c r="G21" s="586"/>
      <c r="H21" s="586"/>
      <c r="I21" s="586"/>
      <c r="J21" s="586"/>
      <c r="K21" s="586"/>
      <c r="L21" s="586"/>
      <c r="M21" s="586"/>
      <c r="N21" s="586"/>
      <c r="O21" s="586"/>
      <c r="P21" s="586"/>
      <c r="Q21" s="587"/>
      <c r="R21" s="588" t="s">
        <v>113</v>
      </c>
      <c r="S21" s="589"/>
      <c r="T21" s="589"/>
      <c r="U21" s="589"/>
      <c r="V21" s="589"/>
      <c r="W21" s="589"/>
      <c r="X21" s="589"/>
      <c r="Y21" s="590"/>
      <c r="Z21" s="641" t="s">
        <v>113</v>
      </c>
      <c r="AA21" s="641"/>
      <c r="AB21" s="641"/>
      <c r="AC21" s="641"/>
      <c r="AD21" s="642" t="s">
        <v>113</v>
      </c>
      <c r="AE21" s="642"/>
      <c r="AF21" s="642"/>
      <c r="AG21" s="642"/>
      <c r="AH21" s="642"/>
      <c r="AI21" s="642"/>
      <c r="AJ21" s="642"/>
      <c r="AK21" s="642"/>
      <c r="AL21" s="611" t="s">
        <v>113</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t="s">
        <v>113</v>
      </c>
      <c r="BH21" s="589"/>
      <c r="BI21" s="589"/>
      <c r="BJ21" s="589"/>
      <c r="BK21" s="589"/>
      <c r="BL21" s="589"/>
      <c r="BM21" s="589"/>
      <c r="BN21" s="590"/>
      <c r="BO21" s="641" t="s">
        <v>113</v>
      </c>
      <c r="BP21" s="641"/>
      <c r="BQ21" s="641"/>
      <c r="BR21" s="641"/>
      <c r="BS21" s="594" t="s">
        <v>113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262</v>
      </c>
      <c r="C22" s="586"/>
      <c r="D22" s="586"/>
      <c r="E22" s="586"/>
      <c r="F22" s="586"/>
      <c r="G22" s="586"/>
      <c r="H22" s="586"/>
      <c r="I22" s="586"/>
      <c r="J22" s="586"/>
      <c r="K22" s="586"/>
      <c r="L22" s="586"/>
      <c r="M22" s="586"/>
      <c r="N22" s="586"/>
      <c r="O22" s="586"/>
      <c r="P22" s="586"/>
      <c r="Q22" s="587"/>
      <c r="R22" s="588">
        <v>652</v>
      </c>
      <c r="S22" s="589"/>
      <c r="T22" s="589"/>
      <c r="U22" s="589"/>
      <c r="V22" s="589"/>
      <c r="W22" s="589"/>
      <c r="X22" s="589"/>
      <c r="Y22" s="590"/>
      <c r="Z22" s="641">
        <v>0</v>
      </c>
      <c r="AA22" s="641"/>
      <c r="AB22" s="641"/>
      <c r="AC22" s="641"/>
      <c r="AD22" s="642" t="s">
        <v>113</v>
      </c>
      <c r="AE22" s="642"/>
      <c r="AF22" s="642"/>
      <c r="AG22" s="642"/>
      <c r="AH22" s="642"/>
      <c r="AI22" s="642"/>
      <c r="AJ22" s="642"/>
      <c r="AK22" s="642"/>
      <c r="AL22" s="611" t="s">
        <v>113</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113</v>
      </c>
      <c r="BH22" s="589"/>
      <c r="BI22" s="589"/>
      <c r="BJ22" s="589"/>
      <c r="BK22" s="589"/>
      <c r="BL22" s="589"/>
      <c r="BM22" s="589"/>
      <c r="BN22" s="590"/>
      <c r="BO22" s="641" t="s">
        <v>113</v>
      </c>
      <c r="BP22" s="641"/>
      <c r="BQ22" s="641"/>
      <c r="BR22" s="641"/>
      <c r="BS22" s="594" t="s">
        <v>113</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265</v>
      </c>
      <c r="C23" s="586"/>
      <c r="D23" s="586"/>
      <c r="E23" s="586"/>
      <c r="F23" s="586"/>
      <c r="G23" s="586"/>
      <c r="H23" s="586"/>
      <c r="I23" s="586"/>
      <c r="J23" s="586"/>
      <c r="K23" s="586"/>
      <c r="L23" s="586"/>
      <c r="M23" s="586"/>
      <c r="N23" s="586"/>
      <c r="O23" s="586"/>
      <c r="P23" s="586"/>
      <c r="Q23" s="587"/>
      <c r="R23" s="588">
        <v>68953</v>
      </c>
      <c r="S23" s="589"/>
      <c r="T23" s="589"/>
      <c r="U23" s="589"/>
      <c r="V23" s="589"/>
      <c r="W23" s="589"/>
      <c r="X23" s="589"/>
      <c r="Y23" s="590"/>
      <c r="Z23" s="641">
        <v>3.2</v>
      </c>
      <c r="AA23" s="641"/>
      <c r="AB23" s="641"/>
      <c r="AC23" s="641"/>
      <c r="AD23" s="642" t="s">
        <v>113</v>
      </c>
      <c r="AE23" s="642"/>
      <c r="AF23" s="642"/>
      <c r="AG23" s="642"/>
      <c r="AH23" s="642"/>
      <c r="AI23" s="642"/>
      <c r="AJ23" s="642"/>
      <c r="AK23" s="642"/>
      <c r="AL23" s="611" t="s">
        <v>113</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t="s">
        <v>113</v>
      </c>
      <c r="BH23" s="589"/>
      <c r="BI23" s="589"/>
      <c r="BJ23" s="589"/>
      <c r="BK23" s="589"/>
      <c r="BL23" s="589"/>
      <c r="BM23" s="589"/>
      <c r="BN23" s="590"/>
      <c r="BO23" s="641" t="s">
        <v>113</v>
      </c>
      <c r="BP23" s="641"/>
      <c r="BQ23" s="641"/>
      <c r="BR23" s="641"/>
      <c r="BS23" s="594" t="s">
        <v>113</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x14ac:dyDescent="0.15">
      <c r="B24" s="585" t="s">
        <v>272</v>
      </c>
      <c r="C24" s="586"/>
      <c r="D24" s="586"/>
      <c r="E24" s="586"/>
      <c r="F24" s="586"/>
      <c r="G24" s="586"/>
      <c r="H24" s="586"/>
      <c r="I24" s="586"/>
      <c r="J24" s="586"/>
      <c r="K24" s="586"/>
      <c r="L24" s="586"/>
      <c r="M24" s="586"/>
      <c r="N24" s="586"/>
      <c r="O24" s="586"/>
      <c r="P24" s="586"/>
      <c r="Q24" s="587"/>
      <c r="R24" s="588">
        <v>4323</v>
      </c>
      <c r="S24" s="589"/>
      <c r="T24" s="589"/>
      <c r="U24" s="589"/>
      <c r="V24" s="589"/>
      <c r="W24" s="589"/>
      <c r="X24" s="589"/>
      <c r="Y24" s="590"/>
      <c r="Z24" s="641">
        <v>0.2</v>
      </c>
      <c r="AA24" s="641"/>
      <c r="AB24" s="641"/>
      <c r="AC24" s="641"/>
      <c r="AD24" s="642" t="s">
        <v>113</v>
      </c>
      <c r="AE24" s="642"/>
      <c r="AF24" s="642"/>
      <c r="AG24" s="642"/>
      <c r="AH24" s="642"/>
      <c r="AI24" s="642"/>
      <c r="AJ24" s="642"/>
      <c r="AK24" s="642"/>
      <c r="AL24" s="611" t="s">
        <v>113</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752437</v>
      </c>
      <c r="CS24" s="639"/>
      <c r="CT24" s="639"/>
      <c r="CU24" s="639"/>
      <c r="CV24" s="639"/>
      <c r="CW24" s="639"/>
      <c r="CX24" s="639"/>
      <c r="CY24" s="686"/>
      <c r="CZ24" s="690">
        <v>36.799999999999997</v>
      </c>
      <c r="DA24" s="691"/>
      <c r="DB24" s="691"/>
      <c r="DC24" s="692"/>
      <c r="DD24" s="685">
        <v>694212</v>
      </c>
      <c r="DE24" s="639"/>
      <c r="DF24" s="639"/>
      <c r="DG24" s="639"/>
      <c r="DH24" s="639"/>
      <c r="DI24" s="639"/>
      <c r="DJ24" s="639"/>
      <c r="DK24" s="686"/>
      <c r="DL24" s="685">
        <v>692452</v>
      </c>
      <c r="DM24" s="639"/>
      <c r="DN24" s="639"/>
      <c r="DO24" s="639"/>
      <c r="DP24" s="639"/>
      <c r="DQ24" s="639"/>
      <c r="DR24" s="639"/>
      <c r="DS24" s="639"/>
      <c r="DT24" s="639"/>
      <c r="DU24" s="639"/>
      <c r="DV24" s="686"/>
      <c r="DW24" s="687">
        <v>50.2</v>
      </c>
      <c r="DX24" s="656"/>
      <c r="DY24" s="656"/>
      <c r="DZ24" s="656"/>
      <c r="EA24" s="656"/>
      <c r="EB24" s="656"/>
      <c r="EC24" s="688"/>
    </row>
    <row r="25" spans="2:133" ht="11.25" customHeight="1" x14ac:dyDescent="0.15">
      <c r="B25" s="585" t="s">
        <v>275</v>
      </c>
      <c r="C25" s="586"/>
      <c r="D25" s="586"/>
      <c r="E25" s="586"/>
      <c r="F25" s="586"/>
      <c r="G25" s="586"/>
      <c r="H25" s="586"/>
      <c r="I25" s="586"/>
      <c r="J25" s="586"/>
      <c r="K25" s="586"/>
      <c r="L25" s="586"/>
      <c r="M25" s="586"/>
      <c r="N25" s="586"/>
      <c r="O25" s="586"/>
      <c r="P25" s="586"/>
      <c r="Q25" s="587"/>
      <c r="R25" s="588">
        <v>81615</v>
      </c>
      <c r="S25" s="589"/>
      <c r="T25" s="589"/>
      <c r="U25" s="589"/>
      <c r="V25" s="589"/>
      <c r="W25" s="589"/>
      <c r="X25" s="589"/>
      <c r="Y25" s="590"/>
      <c r="Z25" s="641">
        <v>3.7</v>
      </c>
      <c r="AA25" s="641"/>
      <c r="AB25" s="641"/>
      <c r="AC25" s="641"/>
      <c r="AD25" s="642" t="s">
        <v>113</v>
      </c>
      <c r="AE25" s="642"/>
      <c r="AF25" s="642"/>
      <c r="AG25" s="642"/>
      <c r="AH25" s="642"/>
      <c r="AI25" s="642"/>
      <c r="AJ25" s="642"/>
      <c r="AK25" s="642"/>
      <c r="AL25" s="611" t="s">
        <v>113</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514008</v>
      </c>
      <c r="CS25" s="607"/>
      <c r="CT25" s="607"/>
      <c r="CU25" s="607"/>
      <c r="CV25" s="607"/>
      <c r="CW25" s="607"/>
      <c r="CX25" s="607"/>
      <c r="CY25" s="608"/>
      <c r="CZ25" s="591">
        <v>25.1</v>
      </c>
      <c r="DA25" s="609"/>
      <c r="DB25" s="609"/>
      <c r="DC25" s="610"/>
      <c r="DD25" s="594">
        <v>491521</v>
      </c>
      <c r="DE25" s="607"/>
      <c r="DF25" s="607"/>
      <c r="DG25" s="607"/>
      <c r="DH25" s="607"/>
      <c r="DI25" s="607"/>
      <c r="DJ25" s="607"/>
      <c r="DK25" s="608"/>
      <c r="DL25" s="594">
        <v>490419</v>
      </c>
      <c r="DM25" s="607"/>
      <c r="DN25" s="607"/>
      <c r="DO25" s="607"/>
      <c r="DP25" s="607"/>
      <c r="DQ25" s="607"/>
      <c r="DR25" s="607"/>
      <c r="DS25" s="607"/>
      <c r="DT25" s="607"/>
      <c r="DU25" s="607"/>
      <c r="DV25" s="608"/>
      <c r="DW25" s="611">
        <v>35.5</v>
      </c>
      <c r="DX25" s="612"/>
      <c r="DY25" s="612"/>
      <c r="DZ25" s="612"/>
      <c r="EA25" s="612"/>
      <c r="EB25" s="612"/>
      <c r="EC25" s="613"/>
    </row>
    <row r="26" spans="2:133" ht="11.25" customHeight="1" x14ac:dyDescent="0.15">
      <c r="B26" s="682" t="s">
        <v>278</v>
      </c>
      <c r="C26" s="683"/>
      <c r="D26" s="683"/>
      <c r="E26" s="683"/>
      <c r="F26" s="683"/>
      <c r="G26" s="683"/>
      <c r="H26" s="683"/>
      <c r="I26" s="683"/>
      <c r="J26" s="683"/>
      <c r="K26" s="683"/>
      <c r="L26" s="683"/>
      <c r="M26" s="683"/>
      <c r="N26" s="683"/>
      <c r="O26" s="683"/>
      <c r="P26" s="683"/>
      <c r="Q26" s="684"/>
      <c r="R26" s="588" t="s">
        <v>113</v>
      </c>
      <c r="S26" s="589"/>
      <c r="T26" s="589"/>
      <c r="U26" s="589"/>
      <c r="V26" s="589"/>
      <c r="W26" s="589"/>
      <c r="X26" s="589"/>
      <c r="Y26" s="590"/>
      <c r="Z26" s="641" t="s">
        <v>113</v>
      </c>
      <c r="AA26" s="641"/>
      <c r="AB26" s="641"/>
      <c r="AC26" s="641"/>
      <c r="AD26" s="642" t="s">
        <v>113</v>
      </c>
      <c r="AE26" s="642"/>
      <c r="AF26" s="642"/>
      <c r="AG26" s="642"/>
      <c r="AH26" s="642"/>
      <c r="AI26" s="642"/>
      <c r="AJ26" s="642"/>
      <c r="AK26" s="642"/>
      <c r="AL26" s="611" t="s">
        <v>113</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325331</v>
      </c>
      <c r="CS26" s="589"/>
      <c r="CT26" s="589"/>
      <c r="CU26" s="589"/>
      <c r="CV26" s="589"/>
      <c r="CW26" s="589"/>
      <c r="CX26" s="589"/>
      <c r="CY26" s="590"/>
      <c r="CZ26" s="591">
        <v>15.9</v>
      </c>
      <c r="DA26" s="609"/>
      <c r="DB26" s="609"/>
      <c r="DC26" s="610"/>
      <c r="DD26" s="594">
        <v>308808</v>
      </c>
      <c r="DE26" s="589"/>
      <c r="DF26" s="589"/>
      <c r="DG26" s="589"/>
      <c r="DH26" s="589"/>
      <c r="DI26" s="589"/>
      <c r="DJ26" s="589"/>
      <c r="DK26" s="590"/>
      <c r="DL26" s="594" t="s">
        <v>217</v>
      </c>
      <c r="DM26" s="589"/>
      <c r="DN26" s="589"/>
      <c r="DO26" s="589"/>
      <c r="DP26" s="589"/>
      <c r="DQ26" s="589"/>
      <c r="DR26" s="589"/>
      <c r="DS26" s="589"/>
      <c r="DT26" s="589"/>
      <c r="DU26" s="589"/>
      <c r="DV26" s="590"/>
      <c r="DW26" s="611" t="s">
        <v>217</v>
      </c>
      <c r="DX26" s="612"/>
      <c r="DY26" s="612"/>
      <c r="DZ26" s="612"/>
      <c r="EA26" s="612"/>
      <c r="EB26" s="612"/>
      <c r="EC26" s="613"/>
    </row>
    <row r="27" spans="2:133" ht="11.25" customHeight="1" x14ac:dyDescent="0.15">
      <c r="B27" s="585" t="s">
        <v>281</v>
      </c>
      <c r="C27" s="586"/>
      <c r="D27" s="586"/>
      <c r="E27" s="586"/>
      <c r="F27" s="586"/>
      <c r="G27" s="586"/>
      <c r="H27" s="586"/>
      <c r="I27" s="586"/>
      <c r="J27" s="586"/>
      <c r="K27" s="586"/>
      <c r="L27" s="586"/>
      <c r="M27" s="586"/>
      <c r="N27" s="586"/>
      <c r="O27" s="586"/>
      <c r="P27" s="586"/>
      <c r="Q27" s="587"/>
      <c r="R27" s="588">
        <v>31975</v>
      </c>
      <c r="S27" s="589"/>
      <c r="T27" s="589"/>
      <c r="U27" s="589"/>
      <c r="V27" s="589"/>
      <c r="W27" s="589"/>
      <c r="X27" s="589"/>
      <c r="Y27" s="590"/>
      <c r="Z27" s="641">
        <v>1.5</v>
      </c>
      <c r="AA27" s="641"/>
      <c r="AB27" s="641"/>
      <c r="AC27" s="641"/>
      <c r="AD27" s="642" t="s">
        <v>113</v>
      </c>
      <c r="AE27" s="642"/>
      <c r="AF27" s="642"/>
      <c r="AG27" s="642"/>
      <c r="AH27" s="642"/>
      <c r="AI27" s="642"/>
      <c r="AJ27" s="642"/>
      <c r="AK27" s="642"/>
      <c r="AL27" s="611" t="s">
        <v>113</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87641</v>
      </c>
      <c r="BH27" s="589"/>
      <c r="BI27" s="589"/>
      <c r="BJ27" s="589"/>
      <c r="BK27" s="589"/>
      <c r="BL27" s="589"/>
      <c r="BM27" s="589"/>
      <c r="BN27" s="590"/>
      <c r="BO27" s="641">
        <v>100</v>
      </c>
      <c r="BP27" s="641"/>
      <c r="BQ27" s="641"/>
      <c r="BR27" s="641"/>
      <c r="BS27" s="594">
        <v>10223</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50785</v>
      </c>
      <c r="CS27" s="607"/>
      <c r="CT27" s="607"/>
      <c r="CU27" s="607"/>
      <c r="CV27" s="607"/>
      <c r="CW27" s="607"/>
      <c r="CX27" s="607"/>
      <c r="CY27" s="608"/>
      <c r="CZ27" s="591">
        <v>2.5</v>
      </c>
      <c r="DA27" s="609"/>
      <c r="DB27" s="609"/>
      <c r="DC27" s="610"/>
      <c r="DD27" s="594">
        <v>20427</v>
      </c>
      <c r="DE27" s="607"/>
      <c r="DF27" s="607"/>
      <c r="DG27" s="607"/>
      <c r="DH27" s="607"/>
      <c r="DI27" s="607"/>
      <c r="DJ27" s="607"/>
      <c r="DK27" s="608"/>
      <c r="DL27" s="594">
        <v>19769</v>
      </c>
      <c r="DM27" s="607"/>
      <c r="DN27" s="607"/>
      <c r="DO27" s="607"/>
      <c r="DP27" s="607"/>
      <c r="DQ27" s="607"/>
      <c r="DR27" s="607"/>
      <c r="DS27" s="607"/>
      <c r="DT27" s="607"/>
      <c r="DU27" s="607"/>
      <c r="DV27" s="608"/>
      <c r="DW27" s="611">
        <v>1.4</v>
      </c>
      <c r="DX27" s="612"/>
      <c r="DY27" s="612"/>
      <c r="DZ27" s="612"/>
      <c r="EA27" s="612"/>
      <c r="EB27" s="612"/>
      <c r="EC27" s="613"/>
    </row>
    <row r="28" spans="2:133" ht="11.25" customHeight="1" x14ac:dyDescent="0.15">
      <c r="B28" s="585" t="s">
        <v>284</v>
      </c>
      <c r="C28" s="586"/>
      <c r="D28" s="586"/>
      <c r="E28" s="586"/>
      <c r="F28" s="586"/>
      <c r="G28" s="586"/>
      <c r="H28" s="586"/>
      <c r="I28" s="586"/>
      <c r="J28" s="586"/>
      <c r="K28" s="586"/>
      <c r="L28" s="586"/>
      <c r="M28" s="586"/>
      <c r="N28" s="586"/>
      <c r="O28" s="586"/>
      <c r="P28" s="586"/>
      <c r="Q28" s="587"/>
      <c r="R28" s="588">
        <v>29297</v>
      </c>
      <c r="S28" s="589"/>
      <c r="T28" s="589"/>
      <c r="U28" s="589"/>
      <c r="V28" s="589"/>
      <c r="W28" s="589"/>
      <c r="X28" s="589"/>
      <c r="Y28" s="590"/>
      <c r="Z28" s="641">
        <v>1.3</v>
      </c>
      <c r="AA28" s="641"/>
      <c r="AB28" s="641"/>
      <c r="AC28" s="641"/>
      <c r="AD28" s="642" t="s">
        <v>113</v>
      </c>
      <c r="AE28" s="642"/>
      <c r="AF28" s="642"/>
      <c r="AG28" s="642"/>
      <c r="AH28" s="642"/>
      <c r="AI28" s="642"/>
      <c r="AJ28" s="642"/>
      <c r="AK28" s="642"/>
      <c r="AL28" s="611" t="s">
        <v>113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187644</v>
      </c>
      <c r="CS28" s="589"/>
      <c r="CT28" s="589"/>
      <c r="CU28" s="589"/>
      <c r="CV28" s="589"/>
      <c r="CW28" s="589"/>
      <c r="CX28" s="589"/>
      <c r="CY28" s="590"/>
      <c r="CZ28" s="591">
        <v>9.1999999999999993</v>
      </c>
      <c r="DA28" s="609"/>
      <c r="DB28" s="609"/>
      <c r="DC28" s="610"/>
      <c r="DD28" s="594">
        <v>182264</v>
      </c>
      <c r="DE28" s="589"/>
      <c r="DF28" s="589"/>
      <c r="DG28" s="589"/>
      <c r="DH28" s="589"/>
      <c r="DI28" s="589"/>
      <c r="DJ28" s="589"/>
      <c r="DK28" s="590"/>
      <c r="DL28" s="594">
        <v>182264</v>
      </c>
      <c r="DM28" s="589"/>
      <c r="DN28" s="589"/>
      <c r="DO28" s="589"/>
      <c r="DP28" s="589"/>
      <c r="DQ28" s="589"/>
      <c r="DR28" s="589"/>
      <c r="DS28" s="589"/>
      <c r="DT28" s="589"/>
      <c r="DU28" s="589"/>
      <c r="DV28" s="590"/>
      <c r="DW28" s="611">
        <v>13.2</v>
      </c>
      <c r="DX28" s="612"/>
      <c r="DY28" s="612"/>
      <c r="DZ28" s="612"/>
      <c r="EA28" s="612"/>
      <c r="EB28" s="612"/>
      <c r="EC28" s="613"/>
    </row>
    <row r="29" spans="2:133" ht="11.25" customHeight="1" x14ac:dyDescent="0.15">
      <c r="B29" s="585" t="s">
        <v>286</v>
      </c>
      <c r="C29" s="586"/>
      <c r="D29" s="586"/>
      <c r="E29" s="586"/>
      <c r="F29" s="586"/>
      <c r="G29" s="586"/>
      <c r="H29" s="586"/>
      <c r="I29" s="586"/>
      <c r="J29" s="586"/>
      <c r="K29" s="586"/>
      <c r="L29" s="586"/>
      <c r="M29" s="586"/>
      <c r="N29" s="586"/>
      <c r="O29" s="586"/>
      <c r="P29" s="586"/>
      <c r="Q29" s="587"/>
      <c r="R29" s="588">
        <v>1452</v>
      </c>
      <c r="S29" s="589"/>
      <c r="T29" s="589"/>
      <c r="U29" s="589"/>
      <c r="V29" s="589"/>
      <c r="W29" s="589"/>
      <c r="X29" s="589"/>
      <c r="Y29" s="590"/>
      <c r="Z29" s="641">
        <v>0.1</v>
      </c>
      <c r="AA29" s="641"/>
      <c r="AB29" s="641"/>
      <c r="AC29" s="641"/>
      <c r="AD29" s="642" t="s">
        <v>113</v>
      </c>
      <c r="AE29" s="642"/>
      <c r="AF29" s="642"/>
      <c r="AG29" s="642"/>
      <c r="AH29" s="642"/>
      <c r="AI29" s="642"/>
      <c r="AJ29" s="642"/>
      <c r="AK29" s="642"/>
      <c r="AL29" s="611" t="s">
        <v>113</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58</v>
      </c>
      <c r="CG29" s="622"/>
      <c r="CH29" s="622"/>
      <c r="CI29" s="622"/>
      <c r="CJ29" s="622"/>
      <c r="CK29" s="622"/>
      <c r="CL29" s="622"/>
      <c r="CM29" s="622"/>
      <c r="CN29" s="622"/>
      <c r="CO29" s="622"/>
      <c r="CP29" s="622"/>
      <c r="CQ29" s="623"/>
      <c r="CR29" s="588">
        <v>187644</v>
      </c>
      <c r="CS29" s="607"/>
      <c r="CT29" s="607"/>
      <c r="CU29" s="607"/>
      <c r="CV29" s="607"/>
      <c r="CW29" s="607"/>
      <c r="CX29" s="607"/>
      <c r="CY29" s="608"/>
      <c r="CZ29" s="591">
        <v>9.1999999999999993</v>
      </c>
      <c r="DA29" s="609"/>
      <c r="DB29" s="609"/>
      <c r="DC29" s="610"/>
      <c r="DD29" s="594">
        <v>182264</v>
      </c>
      <c r="DE29" s="607"/>
      <c r="DF29" s="607"/>
      <c r="DG29" s="607"/>
      <c r="DH29" s="607"/>
      <c r="DI29" s="607"/>
      <c r="DJ29" s="607"/>
      <c r="DK29" s="608"/>
      <c r="DL29" s="594">
        <v>182264</v>
      </c>
      <c r="DM29" s="607"/>
      <c r="DN29" s="607"/>
      <c r="DO29" s="607"/>
      <c r="DP29" s="607"/>
      <c r="DQ29" s="607"/>
      <c r="DR29" s="607"/>
      <c r="DS29" s="607"/>
      <c r="DT29" s="607"/>
      <c r="DU29" s="607"/>
      <c r="DV29" s="608"/>
      <c r="DW29" s="611">
        <v>13.2</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242576</v>
      </c>
      <c r="S30" s="589"/>
      <c r="T30" s="589"/>
      <c r="U30" s="589"/>
      <c r="V30" s="589"/>
      <c r="W30" s="589"/>
      <c r="X30" s="589"/>
      <c r="Y30" s="590"/>
      <c r="Z30" s="641">
        <v>11.1</v>
      </c>
      <c r="AA30" s="641"/>
      <c r="AB30" s="641"/>
      <c r="AC30" s="641"/>
      <c r="AD30" s="642" t="s">
        <v>113</v>
      </c>
      <c r="AE30" s="642"/>
      <c r="AF30" s="642"/>
      <c r="AG30" s="642"/>
      <c r="AH30" s="642"/>
      <c r="AI30" s="642"/>
      <c r="AJ30" s="642"/>
      <c r="AK30" s="642"/>
      <c r="AL30" s="611" t="s">
        <v>113</v>
      </c>
      <c r="AM30" s="643"/>
      <c r="AN30" s="643"/>
      <c r="AO30" s="644"/>
      <c r="AP30" s="666" t="s">
        <v>291</v>
      </c>
      <c r="AQ30" s="667"/>
      <c r="AR30" s="667"/>
      <c r="AS30" s="667"/>
      <c r="AT30" s="672" t="s">
        <v>292</v>
      </c>
      <c r="AU30" s="182"/>
      <c r="AV30" s="182"/>
      <c r="AW30" s="182"/>
      <c r="AX30" s="675" t="s">
        <v>172</v>
      </c>
      <c r="AY30" s="676"/>
      <c r="AZ30" s="676"/>
      <c r="BA30" s="676"/>
      <c r="BB30" s="676"/>
      <c r="BC30" s="676"/>
      <c r="BD30" s="676"/>
      <c r="BE30" s="676"/>
      <c r="BF30" s="677"/>
      <c r="BG30" s="654">
        <v>99.3</v>
      </c>
      <c r="BH30" s="655"/>
      <c r="BI30" s="655"/>
      <c r="BJ30" s="655"/>
      <c r="BK30" s="655"/>
      <c r="BL30" s="655"/>
      <c r="BM30" s="656">
        <v>98.9</v>
      </c>
      <c r="BN30" s="655"/>
      <c r="BO30" s="655"/>
      <c r="BP30" s="655"/>
      <c r="BQ30" s="657"/>
      <c r="BR30" s="654">
        <v>99.9</v>
      </c>
      <c r="BS30" s="655"/>
      <c r="BT30" s="655"/>
      <c r="BU30" s="655"/>
      <c r="BV30" s="655"/>
      <c r="BW30" s="655"/>
      <c r="BX30" s="656">
        <v>99.3</v>
      </c>
      <c r="BY30" s="655"/>
      <c r="BZ30" s="655"/>
      <c r="CA30" s="655"/>
      <c r="CB30" s="657"/>
      <c r="CD30" s="660"/>
      <c r="CE30" s="661"/>
      <c r="CF30" s="625" t="s">
        <v>293</v>
      </c>
      <c r="CG30" s="622"/>
      <c r="CH30" s="622"/>
      <c r="CI30" s="622"/>
      <c r="CJ30" s="622"/>
      <c r="CK30" s="622"/>
      <c r="CL30" s="622"/>
      <c r="CM30" s="622"/>
      <c r="CN30" s="622"/>
      <c r="CO30" s="622"/>
      <c r="CP30" s="622"/>
      <c r="CQ30" s="623"/>
      <c r="CR30" s="588">
        <v>162626</v>
      </c>
      <c r="CS30" s="589"/>
      <c r="CT30" s="589"/>
      <c r="CU30" s="589"/>
      <c r="CV30" s="589"/>
      <c r="CW30" s="589"/>
      <c r="CX30" s="589"/>
      <c r="CY30" s="590"/>
      <c r="CZ30" s="591">
        <v>7.9</v>
      </c>
      <c r="DA30" s="609"/>
      <c r="DB30" s="609"/>
      <c r="DC30" s="610"/>
      <c r="DD30" s="594">
        <v>158438</v>
      </c>
      <c r="DE30" s="589"/>
      <c r="DF30" s="589"/>
      <c r="DG30" s="589"/>
      <c r="DH30" s="589"/>
      <c r="DI30" s="589"/>
      <c r="DJ30" s="589"/>
      <c r="DK30" s="590"/>
      <c r="DL30" s="594">
        <v>158438</v>
      </c>
      <c r="DM30" s="589"/>
      <c r="DN30" s="589"/>
      <c r="DO30" s="589"/>
      <c r="DP30" s="589"/>
      <c r="DQ30" s="589"/>
      <c r="DR30" s="589"/>
      <c r="DS30" s="589"/>
      <c r="DT30" s="589"/>
      <c r="DU30" s="589"/>
      <c r="DV30" s="590"/>
      <c r="DW30" s="611">
        <v>11.5</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10151</v>
      </c>
      <c r="S31" s="589"/>
      <c r="T31" s="589"/>
      <c r="U31" s="589"/>
      <c r="V31" s="589"/>
      <c r="W31" s="589"/>
      <c r="X31" s="589"/>
      <c r="Y31" s="590"/>
      <c r="Z31" s="641">
        <v>0.5</v>
      </c>
      <c r="AA31" s="641"/>
      <c r="AB31" s="641"/>
      <c r="AC31" s="641"/>
      <c r="AD31" s="642" t="s">
        <v>113</v>
      </c>
      <c r="AE31" s="642"/>
      <c r="AF31" s="642"/>
      <c r="AG31" s="642"/>
      <c r="AH31" s="642"/>
      <c r="AI31" s="642"/>
      <c r="AJ31" s="642"/>
      <c r="AK31" s="642"/>
      <c r="AL31" s="611" t="s">
        <v>113</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98.8</v>
      </c>
      <c r="BH31" s="607"/>
      <c r="BI31" s="607"/>
      <c r="BJ31" s="607"/>
      <c r="BK31" s="607"/>
      <c r="BL31" s="607"/>
      <c r="BM31" s="643">
        <v>98.1</v>
      </c>
      <c r="BN31" s="653"/>
      <c r="BO31" s="653"/>
      <c r="BP31" s="653"/>
      <c r="BQ31" s="617"/>
      <c r="BR31" s="652">
        <v>99.8</v>
      </c>
      <c r="BS31" s="607"/>
      <c r="BT31" s="607"/>
      <c r="BU31" s="607"/>
      <c r="BV31" s="607"/>
      <c r="BW31" s="607"/>
      <c r="BX31" s="643">
        <v>98.9</v>
      </c>
      <c r="BY31" s="653"/>
      <c r="BZ31" s="653"/>
      <c r="CA31" s="653"/>
      <c r="CB31" s="617"/>
      <c r="CD31" s="660"/>
      <c r="CE31" s="661"/>
      <c r="CF31" s="625" t="s">
        <v>297</v>
      </c>
      <c r="CG31" s="622"/>
      <c r="CH31" s="622"/>
      <c r="CI31" s="622"/>
      <c r="CJ31" s="622"/>
      <c r="CK31" s="622"/>
      <c r="CL31" s="622"/>
      <c r="CM31" s="622"/>
      <c r="CN31" s="622"/>
      <c r="CO31" s="622"/>
      <c r="CP31" s="622"/>
      <c r="CQ31" s="623"/>
      <c r="CR31" s="588">
        <v>25018</v>
      </c>
      <c r="CS31" s="607"/>
      <c r="CT31" s="607"/>
      <c r="CU31" s="607"/>
      <c r="CV31" s="607"/>
      <c r="CW31" s="607"/>
      <c r="CX31" s="607"/>
      <c r="CY31" s="608"/>
      <c r="CZ31" s="591">
        <v>1.2</v>
      </c>
      <c r="DA31" s="609"/>
      <c r="DB31" s="609"/>
      <c r="DC31" s="610"/>
      <c r="DD31" s="594">
        <v>23826</v>
      </c>
      <c r="DE31" s="607"/>
      <c r="DF31" s="607"/>
      <c r="DG31" s="607"/>
      <c r="DH31" s="607"/>
      <c r="DI31" s="607"/>
      <c r="DJ31" s="607"/>
      <c r="DK31" s="608"/>
      <c r="DL31" s="594">
        <v>23826</v>
      </c>
      <c r="DM31" s="607"/>
      <c r="DN31" s="607"/>
      <c r="DO31" s="607"/>
      <c r="DP31" s="607"/>
      <c r="DQ31" s="607"/>
      <c r="DR31" s="607"/>
      <c r="DS31" s="607"/>
      <c r="DT31" s="607"/>
      <c r="DU31" s="607"/>
      <c r="DV31" s="608"/>
      <c r="DW31" s="611">
        <v>1.7</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15672</v>
      </c>
      <c r="S32" s="589"/>
      <c r="T32" s="589"/>
      <c r="U32" s="589"/>
      <c r="V32" s="589"/>
      <c r="W32" s="589"/>
      <c r="X32" s="589"/>
      <c r="Y32" s="590"/>
      <c r="Z32" s="641">
        <v>0.7</v>
      </c>
      <c r="AA32" s="641"/>
      <c r="AB32" s="641"/>
      <c r="AC32" s="641"/>
      <c r="AD32" s="642">
        <v>26</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99.9</v>
      </c>
      <c r="BH32" s="573"/>
      <c r="BI32" s="573"/>
      <c r="BJ32" s="573"/>
      <c r="BK32" s="573"/>
      <c r="BL32" s="573"/>
      <c r="BM32" s="636">
        <v>99.6</v>
      </c>
      <c r="BN32" s="573"/>
      <c r="BO32" s="573"/>
      <c r="BP32" s="573"/>
      <c r="BQ32" s="630"/>
      <c r="BR32" s="651">
        <v>100</v>
      </c>
      <c r="BS32" s="573"/>
      <c r="BT32" s="573"/>
      <c r="BU32" s="573"/>
      <c r="BV32" s="573"/>
      <c r="BW32" s="573"/>
      <c r="BX32" s="636">
        <v>99.7</v>
      </c>
      <c r="BY32" s="573"/>
      <c r="BZ32" s="573"/>
      <c r="CA32" s="573"/>
      <c r="CB32" s="630"/>
      <c r="CD32" s="662"/>
      <c r="CE32" s="663"/>
      <c r="CF32" s="625" t="s">
        <v>300</v>
      </c>
      <c r="CG32" s="622"/>
      <c r="CH32" s="622"/>
      <c r="CI32" s="622"/>
      <c r="CJ32" s="622"/>
      <c r="CK32" s="622"/>
      <c r="CL32" s="622"/>
      <c r="CM32" s="622"/>
      <c r="CN32" s="622"/>
      <c r="CO32" s="622"/>
      <c r="CP32" s="622"/>
      <c r="CQ32" s="623"/>
      <c r="CR32" s="588" t="s">
        <v>113</v>
      </c>
      <c r="CS32" s="589"/>
      <c r="CT32" s="589"/>
      <c r="CU32" s="589"/>
      <c r="CV32" s="589"/>
      <c r="CW32" s="589"/>
      <c r="CX32" s="589"/>
      <c r="CY32" s="590"/>
      <c r="CZ32" s="591" t="s">
        <v>113</v>
      </c>
      <c r="DA32" s="609"/>
      <c r="DB32" s="609"/>
      <c r="DC32" s="610"/>
      <c r="DD32" s="594" t="s">
        <v>113</v>
      </c>
      <c r="DE32" s="589"/>
      <c r="DF32" s="589"/>
      <c r="DG32" s="589"/>
      <c r="DH32" s="589"/>
      <c r="DI32" s="589"/>
      <c r="DJ32" s="589"/>
      <c r="DK32" s="590"/>
      <c r="DL32" s="594" t="s">
        <v>113</v>
      </c>
      <c r="DM32" s="589"/>
      <c r="DN32" s="589"/>
      <c r="DO32" s="589"/>
      <c r="DP32" s="589"/>
      <c r="DQ32" s="589"/>
      <c r="DR32" s="589"/>
      <c r="DS32" s="589"/>
      <c r="DT32" s="589"/>
      <c r="DU32" s="589"/>
      <c r="DV32" s="590"/>
      <c r="DW32" s="611" t="s">
        <v>113</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223731</v>
      </c>
      <c r="S33" s="589"/>
      <c r="T33" s="589"/>
      <c r="U33" s="589"/>
      <c r="V33" s="589"/>
      <c r="W33" s="589"/>
      <c r="X33" s="589"/>
      <c r="Y33" s="590"/>
      <c r="Z33" s="641">
        <v>10.199999999999999</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938456</v>
      </c>
      <c r="CS33" s="607"/>
      <c r="CT33" s="607"/>
      <c r="CU33" s="607"/>
      <c r="CV33" s="607"/>
      <c r="CW33" s="607"/>
      <c r="CX33" s="607"/>
      <c r="CY33" s="608"/>
      <c r="CZ33" s="591">
        <v>45.8</v>
      </c>
      <c r="DA33" s="609"/>
      <c r="DB33" s="609"/>
      <c r="DC33" s="610"/>
      <c r="DD33" s="594">
        <v>792889</v>
      </c>
      <c r="DE33" s="607"/>
      <c r="DF33" s="607"/>
      <c r="DG33" s="607"/>
      <c r="DH33" s="607"/>
      <c r="DI33" s="607"/>
      <c r="DJ33" s="607"/>
      <c r="DK33" s="608"/>
      <c r="DL33" s="594">
        <v>594530</v>
      </c>
      <c r="DM33" s="607"/>
      <c r="DN33" s="607"/>
      <c r="DO33" s="607"/>
      <c r="DP33" s="607"/>
      <c r="DQ33" s="607"/>
      <c r="DR33" s="607"/>
      <c r="DS33" s="607"/>
      <c r="DT33" s="607"/>
      <c r="DU33" s="607"/>
      <c r="DV33" s="608"/>
      <c r="DW33" s="611">
        <v>43.1</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410163</v>
      </c>
      <c r="CS34" s="589"/>
      <c r="CT34" s="589"/>
      <c r="CU34" s="589"/>
      <c r="CV34" s="589"/>
      <c r="CW34" s="589"/>
      <c r="CX34" s="589"/>
      <c r="CY34" s="590"/>
      <c r="CZ34" s="591">
        <v>20</v>
      </c>
      <c r="DA34" s="609"/>
      <c r="DB34" s="609"/>
      <c r="DC34" s="610"/>
      <c r="DD34" s="594">
        <v>301181</v>
      </c>
      <c r="DE34" s="589"/>
      <c r="DF34" s="589"/>
      <c r="DG34" s="589"/>
      <c r="DH34" s="589"/>
      <c r="DI34" s="589"/>
      <c r="DJ34" s="589"/>
      <c r="DK34" s="590"/>
      <c r="DL34" s="594">
        <v>228628</v>
      </c>
      <c r="DM34" s="589"/>
      <c r="DN34" s="589"/>
      <c r="DO34" s="589"/>
      <c r="DP34" s="589"/>
      <c r="DQ34" s="589"/>
      <c r="DR34" s="589"/>
      <c r="DS34" s="589"/>
      <c r="DT34" s="589"/>
      <c r="DU34" s="589"/>
      <c r="DV34" s="590"/>
      <c r="DW34" s="611">
        <v>16.600000000000001</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68231</v>
      </c>
      <c r="S35" s="589"/>
      <c r="T35" s="589"/>
      <c r="U35" s="589"/>
      <c r="V35" s="589"/>
      <c r="W35" s="589"/>
      <c r="X35" s="589"/>
      <c r="Y35" s="590"/>
      <c r="Z35" s="641">
        <v>3.1</v>
      </c>
      <c r="AA35" s="641"/>
      <c r="AB35" s="641"/>
      <c r="AC35" s="641"/>
      <c r="AD35" s="642" t="s">
        <v>113</v>
      </c>
      <c r="AE35" s="642"/>
      <c r="AF35" s="642"/>
      <c r="AG35" s="642"/>
      <c r="AH35" s="642"/>
      <c r="AI35" s="642"/>
      <c r="AJ35" s="642"/>
      <c r="AK35" s="642"/>
      <c r="AL35" s="611" t="s">
        <v>113</v>
      </c>
      <c r="AM35" s="643"/>
      <c r="AN35" s="643"/>
      <c r="AO35" s="644"/>
      <c r="AP35" s="186"/>
      <c r="AQ35" s="645" t="s">
        <v>308</v>
      </c>
      <c r="AR35" s="646"/>
      <c r="AS35" s="646"/>
      <c r="AT35" s="646"/>
      <c r="AU35" s="646"/>
      <c r="AV35" s="646"/>
      <c r="AW35" s="646"/>
      <c r="AX35" s="646"/>
      <c r="AY35" s="647"/>
      <c r="AZ35" s="638">
        <v>112745</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7399</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36758</v>
      </c>
      <c r="CS35" s="607"/>
      <c r="CT35" s="607"/>
      <c r="CU35" s="607"/>
      <c r="CV35" s="607"/>
      <c r="CW35" s="607"/>
      <c r="CX35" s="607"/>
      <c r="CY35" s="608"/>
      <c r="CZ35" s="591">
        <v>1.8</v>
      </c>
      <c r="DA35" s="609"/>
      <c r="DB35" s="609"/>
      <c r="DC35" s="610"/>
      <c r="DD35" s="594">
        <v>33210</v>
      </c>
      <c r="DE35" s="607"/>
      <c r="DF35" s="607"/>
      <c r="DG35" s="607"/>
      <c r="DH35" s="607"/>
      <c r="DI35" s="607"/>
      <c r="DJ35" s="607"/>
      <c r="DK35" s="608"/>
      <c r="DL35" s="594">
        <v>25633</v>
      </c>
      <c r="DM35" s="607"/>
      <c r="DN35" s="607"/>
      <c r="DO35" s="607"/>
      <c r="DP35" s="607"/>
      <c r="DQ35" s="607"/>
      <c r="DR35" s="607"/>
      <c r="DS35" s="607"/>
      <c r="DT35" s="607"/>
      <c r="DU35" s="607"/>
      <c r="DV35" s="608"/>
      <c r="DW35" s="611">
        <v>1.9</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2187995</v>
      </c>
      <c r="S36" s="629"/>
      <c r="T36" s="629"/>
      <c r="U36" s="629"/>
      <c r="V36" s="629"/>
      <c r="W36" s="629"/>
      <c r="X36" s="629"/>
      <c r="Y36" s="632"/>
      <c r="Z36" s="633">
        <v>100</v>
      </c>
      <c r="AA36" s="633"/>
      <c r="AB36" s="633"/>
      <c r="AC36" s="633"/>
      <c r="AD36" s="634">
        <v>1312033</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28600</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-10644</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287137</v>
      </c>
      <c r="CS36" s="589"/>
      <c r="CT36" s="589"/>
      <c r="CU36" s="589"/>
      <c r="CV36" s="589"/>
      <c r="CW36" s="589"/>
      <c r="CX36" s="589"/>
      <c r="CY36" s="590"/>
      <c r="CZ36" s="591">
        <v>14</v>
      </c>
      <c r="DA36" s="609"/>
      <c r="DB36" s="609"/>
      <c r="DC36" s="610"/>
      <c r="DD36" s="594">
        <v>270098</v>
      </c>
      <c r="DE36" s="589"/>
      <c r="DF36" s="589"/>
      <c r="DG36" s="589"/>
      <c r="DH36" s="589"/>
      <c r="DI36" s="589"/>
      <c r="DJ36" s="589"/>
      <c r="DK36" s="590"/>
      <c r="DL36" s="594">
        <v>231801</v>
      </c>
      <c r="DM36" s="589"/>
      <c r="DN36" s="589"/>
      <c r="DO36" s="589"/>
      <c r="DP36" s="589"/>
      <c r="DQ36" s="589"/>
      <c r="DR36" s="589"/>
      <c r="DS36" s="589"/>
      <c r="DT36" s="589"/>
      <c r="DU36" s="589"/>
      <c r="DV36" s="590"/>
      <c r="DW36" s="611">
        <v>16.8</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20731</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91</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113458</v>
      </c>
      <c r="CS37" s="607"/>
      <c r="CT37" s="607"/>
      <c r="CU37" s="607"/>
      <c r="CV37" s="607"/>
      <c r="CW37" s="607"/>
      <c r="CX37" s="607"/>
      <c r="CY37" s="608"/>
      <c r="CZ37" s="591">
        <v>5.5</v>
      </c>
      <c r="DA37" s="609"/>
      <c r="DB37" s="609"/>
      <c r="DC37" s="610"/>
      <c r="DD37" s="594">
        <v>113458</v>
      </c>
      <c r="DE37" s="607"/>
      <c r="DF37" s="607"/>
      <c r="DG37" s="607"/>
      <c r="DH37" s="607"/>
      <c r="DI37" s="607"/>
      <c r="DJ37" s="607"/>
      <c r="DK37" s="608"/>
      <c r="DL37" s="594">
        <v>108128</v>
      </c>
      <c r="DM37" s="607"/>
      <c r="DN37" s="607"/>
      <c r="DO37" s="607"/>
      <c r="DP37" s="607"/>
      <c r="DQ37" s="607"/>
      <c r="DR37" s="607"/>
      <c r="DS37" s="607"/>
      <c r="DT37" s="607"/>
      <c r="DU37" s="607"/>
      <c r="DV37" s="608"/>
      <c r="DW37" s="611">
        <v>7.8</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v>19258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159</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112745</v>
      </c>
      <c r="CS38" s="589"/>
      <c r="CT38" s="589"/>
      <c r="CU38" s="589"/>
      <c r="CV38" s="589"/>
      <c r="CW38" s="589"/>
      <c r="CX38" s="589"/>
      <c r="CY38" s="590"/>
      <c r="CZ38" s="591">
        <v>5.5</v>
      </c>
      <c r="DA38" s="609"/>
      <c r="DB38" s="609"/>
      <c r="DC38" s="610"/>
      <c r="DD38" s="594">
        <v>108468</v>
      </c>
      <c r="DE38" s="589"/>
      <c r="DF38" s="589"/>
      <c r="DG38" s="589"/>
      <c r="DH38" s="589"/>
      <c r="DI38" s="589"/>
      <c r="DJ38" s="589"/>
      <c r="DK38" s="590"/>
      <c r="DL38" s="594">
        <v>108468</v>
      </c>
      <c r="DM38" s="589"/>
      <c r="DN38" s="589"/>
      <c r="DO38" s="589"/>
      <c r="DP38" s="589"/>
      <c r="DQ38" s="589"/>
      <c r="DR38" s="589"/>
      <c r="DS38" s="589"/>
      <c r="DT38" s="589"/>
      <c r="DU38" s="589"/>
      <c r="DV38" s="590"/>
      <c r="DW38" s="611">
        <v>7.9</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t="s">
        <v>322</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90</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83153</v>
      </c>
      <c r="CS39" s="607"/>
      <c r="CT39" s="607"/>
      <c r="CU39" s="607"/>
      <c r="CV39" s="607"/>
      <c r="CW39" s="607"/>
      <c r="CX39" s="607"/>
      <c r="CY39" s="608"/>
      <c r="CZ39" s="591">
        <v>4.0999999999999996</v>
      </c>
      <c r="DA39" s="609"/>
      <c r="DB39" s="609"/>
      <c r="DC39" s="610"/>
      <c r="DD39" s="594">
        <v>79932</v>
      </c>
      <c r="DE39" s="607"/>
      <c r="DF39" s="607"/>
      <c r="DG39" s="607"/>
      <c r="DH39" s="607"/>
      <c r="DI39" s="607"/>
      <c r="DJ39" s="607"/>
      <c r="DK39" s="608"/>
      <c r="DL39" s="594" t="s">
        <v>322</v>
      </c>
      <c r="DM39" s="607"/>
      <c r="DN39" s="607"/>
      <c r="DO39" s="607"/>
      <c r="DP39" s="607"/>
      <c r="DQ39" s="607"/>
      <c r="DR39" s="607"/>
      <c r="DS39" s="607"/>
      <c r="DT39" s="607"/>
      <c r="DU39" s="607"/>
      <c r="DV39" s="608"/>
      <c r="DW39" s="611" t="s">
        <v>322</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19973</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98</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8500</v>
      </c>
      <c r="CS40" s="589"/>
      <c r="CT40" s="589"/>
      <c r="CU40" s="589"/>
      <c r="CV40" s="589"/>
      <c r="CW40" s="589"/>
      <c r="CX40" s="589"/>
      <c r="CY40" s="590"/>
      <c r="CZ40" s="591">
        <v>0.4</v>
      </c>
      <c r="DA40" s="609"/>
      <c r="DB40" s="609"/>
      <c r="DC40" s="610"/>
      <c r="DD40" s="594" t="s">
        <v>322</v>
      </c>
      <c r="DE40" s="589"/>
      <c r="DF40" s="589"/>
      <c r="DG40" s="589"/>
      <c r="DH40" s="589"/>
      <c r="DI40" s="589"/>
      <c r="DJ40" s="589"/>
      <c r="DK40" s="590"/>
      <c r="DL40" s="594" t="s">
        <v>322</v>
      </c>
      <c r="DM40" s="589"/>
      <c r="DN40" s="589"/>
      <c r="DO40" s="589"/>
      <c r="DP40" s="589"/>
      <c r="DQ40" s="589"/>
      <c r="DR40" s="589"/>
      <c r="DS40" s="589"/>
      <c r="DT40" s="589"/>
      <c r="DU40" s="589"/>
      <c r="DV40" s="590"/>
      <c r="DW40" s="611" t="s">
        <v>322</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24183</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342</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356109</v>
      </c>
      <c r="CS42" s="589"/>
      <c r="CT42" s="589"/>
      <c r="CU42" s="589"/>
      <c r="CV42" s="589"/>
      <c r="CW42" s="589"/>
      <c r="CX42" s="589"/>
      <c r="CY42" s="590"/>
      <c r="CZ42" s="591">
        <v>17.399999999999999</v>
      </c>
      <c r="DA42" s="592"/>
      <c r="DB42" s="592"/>
      <c r="DC42" s="593"/>
      <c r="DD42" s="594">
        <v>127314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2826</v>
      </c>
      <c r="CS43" s="607"/>
      <c r="CT43" s="607"/>
      <c r="CU43" s="607"/>
      <c r="CV43" s="607"/>
      <c r="CW43" s="607"/>
      <c r="CX43" s="607"/>
      <c r="CY43" s="608"/>
      <c r="CZ43" s="591">
        <v>0.1</v>
      </c>
      <c r="DA43" s="609"/>
      <c r="DB43" s="609"/>
      <c r="DC43" s="610"/>
      <c r="DD43" s="594">
        <v>2826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337</v>
      </c>
      <c r="CD44" s="601" t="s">
        <v>289</v>
      </c>
      <c r="CE44" s="602"/>
      <c r="CF44" s="585" t="s">
        <v>338</v>
      </c>
      <c r="CG44" s="586"/>
      <c r="CH44" s="586"/>
      <c r="CI44" s="586"/>
      <c r="CJ44" s="586"/>
      <c r="CK44" s="586"/>
      <c r="CL44" s="586"/>
      <c r="CM44" s="586"/>
      <c r="CN44" s="586"/>
      <c r="CO44" s="586"/>
      <c r="CP44" s="586"/>
      <c r="CQ44" s="587"/>
      <c r="CR44" s="588">
        <v>352648</v>
      </c>
      <c r="CS44" s="589"/>
      <c r="CT44" s="589"/>
      <c r="CU44" s="589"/>
      <c r="CV44" s="589"/>
      <c r="CW44" s="589"/>
      <c r="CX44" s="589"/>
      <c r="CY44" s="590"/>
      <c r="CZ44" s="591">
        <v>17.2</v>
      </c>
      <c r="DA44" s="592"/>
      <c r="DB44" s="592"/>
      <c r="DC44" s="593"/>
      <c r="DD44" s="594">
        <v>123853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339</v>
      </c>
      <c r="CG45" s="586"/>
      <c r="CH45" s="586"/>
      <c r="CI45" s="586"/>
      <c r="CJ45" s="586"/>
      <c r="CK45" s="586"/>
      <c r="CL45" s="586"/>
      <c r="CM45" s="586"/>
      <c r="CN45" s="586"/>
      <c r="CO45" s="586"/>
      <c r="CP45" s="586"/>
      <c r="CQ45" s="587"/>
      <c r="CR45" s="588">
        <v>28477</v>
      </c>
      <c r="CS45" s="607"/>
      <c r="CT45" s="607"/>
      <c r="CU45" s="607"/>
      <c r="CV45" s="607"/>
      <c r="CW45" s="607"/>
      <c r="CX45" s="607"/>
      <c r="CY45" s="608"/>
      <c r="CZ45" s="591">
        <v>1.4</v>
      </c>
      <c r="DA45" s="609"/>
      <c r="DB45" s="609"/>
      <c r="DC45" s="610"/>
      <c r="DD45" s="594">
        <v>5263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340</v>
      </c>
      <c r="CG46" s="586"/>
      <c r="CH46" s="586"/>
      <c r="CI46" s="586"/>
      <c r="CJ46" s="586"/>
      <c r="CK46" s="586"/>
      <c r="CL46" s="586"/>
      <c r="CM46" s="586"/>
      <c r="CN46" s="586"/>
      <c r="CO46" s="586"/>
      <c r="CP46" s="586"/>
      <c r="CQ46" s="587"/>
      <c r="CR46" s="588">
        <v>324171</v>
      </c>
      <c r="CS46" s="589"/>
      <c r="CT46" s="589"/>
      <c r="CU46" s="589"/>
      <c r="CV46" s="589"/>
      <c r="CW46" s="589"/>
      <c r="CX46" s="589"/>
      <c r="CY46" s="590"/>
      <c r="CZ46" s="591">
        <v>15.8</v>
      </c>
      <c r="DA46" s="592"/>
      <c r="DB46" s="592"/>
      <c r="DC46" s="593"/>
      <c r="DD46" s="594">
        <v>118590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341</v>
      </c>
      <c r="CG47" s="586"/>
      <c r="CH47" s="586"/>
      <c r="CI47" s="586"/>
      <c r="CJ47" s="586"/>
      <c r="CK47" s="586"/>
      <c r="CL47" s="586"/>
      <c r="CM47" s="586"/>
      <c r="CN47" s="586"/>
      <c r="CO47" s="586"/>
      <c r="CP47" s="586"/>
      <c r="CQ47" s="587"/>
      <c r="CR47" s="588">
        <v>3461</v>
      </c>
      <c r="CS47" s="607"/>
      <c r="CT47" s="607"/>
      <c r="CU47" s="607"/>
      <c r="CV47" s="607"/>
      <c r="CW47" s="607"/>
      <c r="CX47" s="607"/>
      <c r="CY47" s="608"/>
      <c r="CZ47" s="591">
        <v>0.2</v>
      </c>
      <c r="DA47" s="609"/>
      <c r="DB47" s="609"/>
      <c r="DC47" s="610"/>
      <c r="DD47" s="594">
        <v>3461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342</v>
      </c>
      <c r="CG48" s="586"/>
      <c r="CH48" s="586"/>
      <c r="CI48" s="586"/>
      <c r="CJ48" s="586"/>
      <c r="CK48" s="586"/>
      <c r="CL48" s="586"/>
      <c r="CM48" s="586"/>
      <c r="CN48" s="586"/>
      <c r="CO48" s="586"/>
      <c r="CP48" s="586"/>
      <c r="CQ48" s="587"/>
      <c r="CR48" s="588" t="s">
        <v>322</v>
      </c>
      <c r="CS48" s="589"/>
      <c r="CT48" s="589"/>
      <c r="CU48" s="589"/>
      <c r="CV48" s="589"/>
      <c r="CW48" s="589"/>
      <c r="CX48" s="589"/>
      <c r="CY48" s="590"/>
      <c r="CZ48" s="591" t="s">
        <v>322</v>
      </c>
      <c r="DA48" s="592"/>
      <c r="DB48" s="592"/>
      <c r="DC48" s="593"/>
      <c r="DD48" s="594" t="s">
        <v>322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343</v>
      </c>
      <c r="CE49" s="570"/>
      <c r="CF49" s="570"/>
      <c r="CG49" s="570"/>
      <c r="CH49" s="570"/>
      <c r="CI49" s="570"/>
      <c r="CJ49" s="570"/>
      <c r="CK49" s="570"/>
      <c r="CL49" s="570"/>
      <c r="CM49" s="570"/>
      <c r="CN49" s="570"/>
      <c r="CO49" s="570"/>
      <c r="CP49" s="570"/>
      <c r="CQ49" s="571"/>
      <c r="CR49" s="572">
        <v>2047002</v>
      </c>
      <c r="CS49" s="573"/>
      <c r="CT49" s="573"/>
      <c r="CU49" s="573"/>
      <c r="CV49" s="573"/>
      <c r="CW49" s="573"/>
      <c r="CX49" s="573"/>
      <c r="CY49" s="574"/>
      <c r="CZ49" s="575">
        <v>100</v>
      </c>
      <c r="DA49" s="576"/>
      <c r="DB49" s="576"/>
      <c r="DC49" s="577"/>
      <c r="DD49" s="578">
        <v>1614415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5" t="s">
        <v>345</v>
      </c>
      <c r="DK2" s="1116"/>
      <c r="DL2" s="1116"/>
      <c r="DM2" s="1116"/>
      <c r="DN2" s="1116"/>
      <c r="DO2" s="1117"/>
      <c r="DP2" s="200"/>
      <c r="DQ2" s="1115" t="s">
        <v>346</v>
      </c>
      <c r="DR2" s="1116"/>
      <c r="DS2" s="1116"/>
      <c r="DT2" s="1116"/>
      <c r="DU2" s="1116"/>
      <c r="DV2" s="1116"/>
      <c r="DW2" s="1116"/>
      <c r="DX2" s="1116"/>
      <c r="DY2" s="1116"/>
      <c r="DZ2" s="111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8" t="s">
        <v>347</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18"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103" t="s">
        <v>363</v>
      </c>
      <c r="DH5" s="1104"/>
      <c r="DI5" s="1104"/>
      <c r="DJ5" s="1104"/>
      <c r="DK5" s="1105"/>
      <c r="DL5" s="1103" t="s">
        <v>364</v>
      </c>
      <c r="DM5" s="1104"/>
      <c r="DN5" s="1104"/>
      <c r="DO5" s="1104"/>
      <c r="DP5" s="1105"/>
      <c r="DQ5" s="997" t="s">
        <v>365</v>
      </c>
      <c r="DR5" s="998"/>
      <c r="DS5" s="998"/>
      <c r="DT5" s="998"/>
      <c r="DU5" s="999"/>
      <c r="DV5" s="997" t="s">
        <v>356</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9"/>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106"/>
      <c r="DH6" s="1107"/>
      <c r="DI6" s="1107"/>
      <c r="DJ6" s="1107"/>
      <c r="DK6" s="1108"/>
      <c r="DL6" s="1106"/>
      <c r="DM6" s="1107"/>
      <c r="DN6" s="1107"/>
      <c r="DO6" s="1107"/>
      <c r="DP6" s="1108"/>
      <c r="DQ6" s="1000"/>
      <c r="DR6" s="1001"/>
      <c r="DS6" s="1001"/>
      <c r="DT6" s="1001"/>
      <c r="DU6" s="1002"/>
      <c r="DV6" s="1000"/>
      <c r="DW6" s="1001"/>
      <c r="DX6" s="1001"/>
      <c r="DY6" s="1001"/>
      <c r="DZ6" s="1014"/>
      <c r="EA6" s="205"/>
    </row>
    <row r="7" spans="1:131" s="206" customFormat="1" ht="26.25" customHeight="1" thickTop="1" x14ac:dyDescent="0.15">
      <c r="A7" s="209">
        <v>1</v>
      </c>
      <c r="B7" s="1054" t="s">
        <v>366</v>
      </c>
      <c r="C7" s="1055"/>
      <c r="D7" s="1055"/>
      <c r="E7" s="1055"/>
      <c r="F7" s="1055"/>
      <c r="G7" s="1055"/>
      <c r="H7" s="1055"/>
      <c r="I7" s="1055"/>
      <c r="J7" s="1055"/>
      <c r="K7" s="1055"/>
      <c r="L7" s="1055"/>
      <c r="M7" s="1055"/>
      <c r="N7" s="1055"/>
      <c r="O7" s="1055"/>
      <c r="P7" s="1056"/>
      <c r="Q7" s="1109">
        <v>2188</v>
      </c>
      <c r="R7" s="1110"/>
      <c r="S7" s="1110"/>
      <c r="T7" s="1110"/>
      <c r="U7" s="1110"/>
      <c r="V7" s="1110">
        <v>2047</v>
      </c>
      <c r="W7" s="1110"/>
      <c r="X7" s="1110"/>
      <c r="Y7" s="1110"/>
      <c r="Z7" s="1110"/>
      <c r="AA7" s="1110">
        <v>141</v>
      </c>
      <c r="AB7" s="1110"/>
      <c r="AC7" s="1110"/>
      <c r="AD7" s="1110"/>
      <c r="AE7" s="1111"/>
      <c r="AF7" s="1112">
        <v>119</v>
      </c>
      <c r="AG7" s="1113"/>
      <c r="AH7" s="1113"/>
      <c r="AI7" s="1113"/>
      <c r="AJ7" s="1114"/>
      <c r="AK7" s="1096">
        <v>243</v>
      </c>
      <c r="AL7" s="1097"/>
      <c r="AM7" s="1097"/>
      <c r="AN7" s="1097"/>
      <c r="AO7" s="1097"/>
      <c r="AP7" s="1097">
        <v>2032</v>
      </c>
      <c r="AQ7" s="1097"/>
      <c r="AR7" s="1097"/>
      <c r="AS7" s="1097"/>
      <c r="AT7" s="1097"/>
      <c r="AU7" s="1098"/>
      <c r="AV7" s="1098"/>
      <c r="AW7" s="1098"/>
      <c r="AX7" s="1098"/>
      <c r="AY7" s="1099"/>
      <c r="AZ7" s="203"/>
      <c r="BA7" s="203"/>
      <c r="BB7" s="203"/>
      <c r="BC7" s="203"/>
      <c r="BD7" s="203"/>
      <c r="BE7" s="204"/>
      <c r="BF7" s="204"/>
      <c r="BG7" s="204"/>
      <c r="BH7" s="204"/>
      <c r="BI7" s="204"/>
      <c r="BJ7" s="204"/>
      <c r="BK7" s="204"/>
      <c r="BL7" s="204"/>
      <c r="BM7" s="204"/>
      <c r="BN7" s="204"/>
      <c r="BO7" s="204"/>
      <c r="BP7" s="204"/>
      <c r="BQ7" s="210">
        <v>1</v>
      </c>
      <c r="BR7" s="211"/>
      <c r="BS7" s="1100"/>
      <c r="BT7" s="1101"/>
      <c r="BU7" s="1101"/>
      <c r="BV7" s="1101"/>
      <c r="BW7" s="1101"/>
      <c r="BX7" s="1101"/>
      <c r="BY7" s="1101"/>
      <c r="BZ7" s="1101"/>
      <c r="CA7" s="1101"/>
      <c r="CB7" s="1101"/>
      <c r="CC7" s="1101"/>
      <c r="CD7" s="1101"/>
      <c r="CE7" s="1101"/>
      <c r="CF7" s="1101"/>
      <c r="CG7" s="1102"/>
      <c r="CH7" s="1093"/>
      <c r="CI7" s="1094"/>
      <c r="CJ7" s="1094"/>
      <c r="CK7" s="1094"/>
      <c r="CL7" s="1095"/>
      <c r="CM7" s="1093"/>
      <c r="CN7" s="1094"/>
      <c r="CO7" s="1094"/>
      <c r="CP7" s="1094"/>
      <c r="CQ7" s="1095"/>
      <c r="CR7" s="1093"/>
      <c r="CS7" s="1094"/>
      <c r="CT7" s="1094"/>
      <c r="CU7" s="1094"/>
      <c r="CV7" s="1095"/>
      <c r="CW7" s="1093"/>
      <c r="CX7" s="1094"/>
      <c r="CY7" s="1094"/>
      <c r="CZ7" s="1094"/>
      <c r="DA7" s="1095"/>
      <c r="DB7" s="1093"/>
      <c r="DC7" s="1094"/>
      <c r="DD7" s="1094"/>
      <c r="DE7" s="1094"/>
      <c r="DF7" s="1095"/>
      <c r="DG7" s="1093"/>
      <c r="DH7" s="1094"/>
      <c r="DI7" s="1094"/>
      <c r="DJ7" s="1094"/>
      <c r="DK7" s="1095"/>
      <c r="DL7" s="1093"/>
      <c r="DM7" s="1094"/>
      <c r="DN7" s="1094"/>
      <c r="DO7" s="1094"/>
      <c r="DP7" s="1095"/>
      <c r="DQ7" s="1093"/>
      <c r="DR7" s="1094"/>
      <c r="DS7" s="1094"/>
      <c r="DT7" s="1094"/>
      <c r="DU7" s="1095"/>
      <c r="DV7" s="1120"/>
      <c r="DW7" s="1121"/>
      <c r="DX7" s="1121"/>
      <c r="DY7" s="1121"/>
      <c r="DZ7" s="1122"/>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91"/>
      <c r="AL8" s="1092"/>
      <c r="AM8" s="1092"/>
      <c r="AN8" s="1092"/>
      <c r="AO8" s="1092"/>
      <c r="AP8" s="1092"/>
      <c r="AQ8" s="1092"/>
      <c r="AR8" s="1092"/>
      <c r="AS8" s="1092"/>
      <c r="AT8" s="1092"/>
      <c r="AU8" s="1089"/>
      <c r="AV8" s="1089"/>
      <c r="AW8" s="1089"/>
      <c r="AX8" s="1089"/>
      <c r="AY8" s="1090"/>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91"/>
      <c r="AL9" s="1092"/>
      <c r="AM9" s="1092"/>
      <c r="AN9" s="1092"/>
      <c r="AO9" s="1092"/>
      <c r="AP9" s="1092"/>
      <c r="AQ9" s="1092"/>
      <c r="AR9" s="1092"/>
      <c r="AS9" s="1092"/>
      <c r="AT9" s="1092"/>
      <c r="AU9" s="1089"/>
      <c r="AV9" s="1089"/>
      <c r="AW9" s="1089"/>
      <c r="AX9" s="1089"/>
      <c r="AY9" s="1090"/>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91"/>
      <c r="AL10" s="1092"/>
      <c r="AM10" s="1092"/>
      <c r="AN10" s="1092"/>
      <c r="AO10" s="1092"/>
      <c r="AP10" s="1092"/>
      <c r="AQ10" s="1092"/>
      <c r="AR10" s="1092"/>
      <c r="AS10" s="1092"/>
      <c r="AT10" s="1092"/>
      <c r="AU10" s="1089"/>
      <c r="AV10" s="1089"/>
      <c r="AW10" s="1089"/>
      <c r="AX10" s="1089"/>
      <c r="AY10" s="1090"/>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91"/>
      <c r="AL11" s="1092"/>
      <c r="AM11" s="1092"/>
      <c r="AN11" s="1092"/>
      <c r="AO11" s="1092"/>
      <c r="AP11" s="1092"/>
      <c r="AQ11" s="1092"/>
      <c r="AR11" s="1092"/>
      <c r="AS11" s="1092"/>
      <c r="AT11" s="1092"/>
      <c r="AU11" s="1089"/>
      <c r="AV11" s="1089"/>
      <c r="AW11" s="1089"/>
      <c r="AX11" s="1089"/>
      <c r="AY11" s="1090"/>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91"/>
      <c r="AL12" s="1092"/>
      <c r="AM12" s="1092"/>
      <c r="AN12" s="1092"/>
      <c r="AO12" s="1092"/>
      <c r="AP12" s="1092"/>
      <c r="AQ12" s="1092"/>
      <c r="AR12" s="1092"/>
      <c r="AS12" s="1092"/>
      <c r="AT12" s="1092"/>
      <c r="AU12" s="1089"/>
      <c r="AV12" s="1089"/>
      <c r="AW12" s="1089"/>
      <c r="AX12" s="1089"/>
      <c r="AY12" s="1090"/>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91"/>
      <c r="AL13" s="1092"/>
      <c r="AM13" s="1092"/>
      <c r="AN13" s="1092"/>
      <c r="AO13" s="1092"/>
      <c r="AP13" s="1092"/>
      <c r="AQ13" s="1092"/>
      <c r="AR13" s="1092"/>
      <c r="AS13" s="1092"/>
      <c r="AT13" s="1092"/>
      <c r="AU13" s="1089"/>
      <c r="AV13" s="1089"/>
      <c r="AW13" s="1089"/>
      <c r="AX13" s="1089"/>
      <c r="AY13" s="1090"/>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91"/>
      <c r="AL14" s="1092"/>
      <c r="AM14" s="1092"/>
      <c r="AN14" s="1092"/>
      <c r="AO14" s="1092"/>
      <c r="AP14" s="1092"/>
      <c r="AQ14" s="1092"/>
      <c r="AR14" s="1092"/>
      <c r="AS14" s="1092"/>
      <c r="AT14" s="1092"/>
      <c r="AU14" s="1089"/>
      <c r="AV14" s="1089"/>
      <c r="AW14" s="1089"/>
      <c r="AX14" s="1089"/>
      <c r="AY14" s="1090"/>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91"/>
      <c r="AL15" s="1092"/>
      <c r="AM15" s="1092"/>
      <c r="AN15" s="1092"/>
      <c r="AO15" s="1092"/>
      <c r="AP15" s="1092"/>
      <c r="AQ15" s="1092"/>
      <c r="AR15" s="1092"/>
      <c r="AS15" s="1092"/>
      <c r="AT15" s="1092"/>
      <c r="AU15" s="1089"/>
      <c r="AV15" s="1089"/>
      <c r="AW15" s="1089"/>
      <c r="AX15" s="1089"/>
      <c r="AY15" s="1090"/>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91"/>
      <c r="AL16" s="1092"/>
      <c r="AM16" s="1092"/>
      <c r="AN16" s="1092"/>
      <c r="AO16" s="1092"/>
      <c r="AP16" s="1092"/>
      <c r="AQ16" s="1092"/>
      <c r="AR16" s="1092"/>
      <c r="AS16" s="1092"/>
      <c r="AT16" s="1092"/>
      <c r="AU16" s="1089"/>
      <c r="AV16" s="1089"/>
      <c r="AW16" s="1089"/>
      <c r="AX16" s="1089"/>
      <c r="AY16" s="1090"/>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91"/>
      <c r="AL17" s="1092"/>
      <c r="AM17" s="1092"/>
      <c r="AN17" s="1092"/>
      <c r="AO17" s="1092"/>
      <c r="AP17" s="1092"/>
      <c r="AQ17" s="1092"/>
      <c r="AR17" s="1092"/>
      <c r="AS17" s="1092"/>
      <c r="AT17" s="1092"/>
      <c r="AU17" s="1089"/>
      <c r="AV17" s="1089"/>
      <c r="AW17" s="1089"/>
      <c r="AX17" s="1089"/>
      <c r="AY17" s="1090"/>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91"/>
      <c r="AL18" s="1092"/>
      <c r="AM18" s="1092"/>
      <c r="AN18" s="1092"/>
      <c r="AO18" s="1092"/>
      <c r="AP18" s="1092"/>
      <c r="AQ18" s="1092"/>
      <c r="AR18" s="1092"/>
      <c r="AS18" s="1092"/>
      <c r="AT18" s="1092"/>
      <c r="AU18" s="1089"/>
      <c r="AV18" s="1089"/>
      <c r="AW18" s="1089"/>
      <c r="AX18" s="1089"/>
      <c r="AY18" s="1090"/>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91"/>
      <c r="AL19" s="1092"/>
      <c r="AM19" s="1092"/>
      <c r="AN19" s="1092"/>
      <c r="AO19" s="1092"/>
      <c r="AP19" s="1092"/>
      <c r="AQ19" s="1092"/>
      <c r="AR19" s="1092"/>
      <c r="AS19" s="1092"/>
      <c r="AT19" s="1092"/>
      <c r="AU19" s="1089"/>
      <c r="AV19" s="1089"/>
      <c r="AW19" s="1089"/>
      <c r="AX19" s="1089"/>
      <c r="AY19" s="1090"/>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91"/>
      <c r="AL20" s="1092"/>
      <c r="AM20" s="1092"/>
      <c r="AN20" s="1092"/>
      <c r="AO20" s="1092"/>
      <c r="AP20" s="1092"/>
      <c r="AQ20" s="1092"/>
      <c r="AR20" s="1092"/>
      <c r="AS20" s="1092"/>
      <c r="AT20" s="1092"/>
      <c r="AU20" s="1089"/>
      <c r="AV20" s="1089"/>
      <c r="AW20" s="1089"/>
      <c r="AX20" s="1089"/>
      <c r="AY20" s="1090"/>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91"/>
      <c r="AL21" s="1092"/>
      <c r="AM21" s="1092"/>
      <c r="AN21" s="1092"/>
      <c r="AO21" s="1092"/>
      <c r="AP21" s="1092"/>
      <c r="AQ21" s="1092"/>
      <c r="AR21" s="1092"/>
      <c r="AS21" s="1092"/>
      <c r="AT21" s="1092"/>
      <c r="AU21" s="1089"/>
      <c r="AV21" s="1089"/>
      <c r="AW21" s="1089"/>
      <c r="AX21" s="1089"/>
      <c r="AY21" s="1090"/>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86"/>
      <c r="R22" s="1087"/>
      <c r="S22" s="1087"/>
      <c r="T22" s="1087"/>
      <c r="U22" s="1087"/>
      <c r="V22" s="1087"/>
      <c r="W22" s="1087"/>
      <c r="X22" s="1087"/>
      <c r="Y22" s="1087"/>
      <c r="Z22" s="1087"/>
      <c r="AA22" s="1087"/>
      <c r="AB22" s="1087"/>
      <c r="AC22" s="1087"/>
      <c r="AD22" s="1087"/>
      <c r="AE22" s="1088"/>
      <c r="AF22" s="1015"/>
      <c r="AG22" s="1016"/>
      <c r="AH22" s="1016"/>
      <c r="AI22" s="1016"/>
      <c r="AJ22" s="1017"/>
      <c r="AK22" s="1082"/>
      <c r="AL22" s="1083"/>
      <c r="AM22" s="1083"/>
      <c r="AN22" s="1083"/>
      <c r="AO22" s="1083"/>
      <c r="AP22" s="1083"/>
      <c r="AQ22" s="1083"/>
      <c r="AR22" s="1083"/>
      <c r="AS22" s="1083"/>
      <c r="AT22" s="1083"/>
      <c r="AU22" s="1084"/>
      <c r="AV22" s="1084"/>
      <c r="AW22" s="1084"/>
      <c r="AX22" s="1084"/>
      <c r="AY22" s="1085"/>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73"/>
      <c r="R23" s="1074"/>
      <c r="S23" s="1074"/>
      <c r="T23" s="1074"/>
      <c r="U23" s="1074"/>
      <c r="V23" s="1074"/>
      <c r="W23" s="1074"/>
      <c r="X23" s="1074"/>
      <c r="Y23" s="1074"/>
      <c r="Z23" s="1074"/>
      <c r="AA23" s="1074"/>
      <c r="AB23" s="1074"/>
      <c r="AC23" s="1074"/>
      <c r="AD23" s="1074"/>
      <c r="AE23" s="1075"/>
      <c r="AF23" s="1076">
        <v>119</v>
      </c>
      <c r="AG23" s="1074"/>
      <c r="AH23" s="1074"/>
      <c r="AI23" s="1074"/>
      <c r="AJ23" s="1077"/>
      <c r="AK23" s="1078"/>
      <c r="AL23" s="1079"/>
      <c r="AM23" s="1079"/>
      <c r="AN23" s="1079"/>
      <c r="AO23" s="1079"/>
      <c r="AP23" s="1074"/>
      <c r="AQ23" s="1074"/>
      <c r="AR23" s="1074"/>
      <c r="AS23" s="1074"/>
      <c r="AT23" s="1074"/>
      <c r="AU23" s="1080"/>
      <c r="AV23" s="1080"/>
      <c r="AW23" s="1080"/>
      <c r="AX23" s="1080"/>
      <c r="AY23" s="1081"/>
      <c r="AZ23" s="1070" t="s">
        <v>113</v>
      </c>
      <c r="BA23" s="1071"/>
      <c r="BB23" s="1071"/>
      <c r="BC23" s="1071"/>
      <c r="BD23" s="1072"/>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9" t="s">
        <v>370</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68" t="s">
        <v>371</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64" t="s">
        <v>375</v>
      </c>
      <c r="AG26" s="1004"/>
      <c r="AH26" s="1004"/>
      <c r="AI26" s="1004"/>
      <c r="AJ26" s="1065"/>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66"/>
      <c r="AG27" s="1007"/>
      <c r="AH27" s="1007"/>
      <c r="AI27" s="1007"/>
      <c r="AJ27" s="1067"/>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54" t="s">
        <v>380</v>
      </c>
      <c r="C28" s="1055"/>
      <c r="D28" s="1055"/>
      <c r="E28" s="1055"/>
      <c r="F28" s="1055"/>
      <c r="G28" s="1055"/>
      <c r="H28" s="1055"/>
      <c r="I28" s="1055"/>
      <c r="J28" s="1055"/>
      <c r="K28" s="1055"/>
      <c r="L28" s="1055"/>
      <c r="M28" s="1055"/>
      <c r="N28" s="1055"/>
      <c r="O28" s="1055"/>
      <c r="P28" s="1056"/>
      <c r="Q28" s="1057">
        <v>110</v>
      </c>
      <c r="R28" s="1058"/>
      <c r="S28" s="1058"/>
      <c r="T28" s="1058"/>
      <c r="U28" s="1058"/>
      <c r="V28" s="1058">
        <v>103</v>
      </c>
      <c r="W28" s="1058"/>
      <c r="X28" s="1058"/>
      <c r="Y28" s="1058"/>
      <c r="Z28" s="1058"/>
      <c r="AA28" s="1058">
        <v>7</v>
      </c>
      <c r="AB28" s="1058"/>
      <c r="AC28" s="1058"/>
      <c r="AD28" s="1058"/>
      <c r="AE28" s="1059"/>
      <c r="AF28" s="1060">
        <v>7</v>
      </c>
      <c r="AG28" s="1058"/>
      <c r="AH28" s="1058"/>
      <c r="AI28" s="1058"/>
      <c r="AJ28" s="1061"/>
      <c r="AK28" s="1062">
        <v>20</v>
      </c>
      <c r="AL28" s="1047"/>
      <c r="AM28" s="1047"/>
      <c r="AN28" s="1047"/>
      <c r="AO28" s="1048"/>
      <c r="AP28" s="1063" t="s">
        <v>533</v>
      </c>
      <c r="AQ28" s="1063"/>
      <c r="AR28" s="1063"/>
      <c r="AS28" s="1063"/>
      <c r="AT28" s="1063"/>
      <c r="AU28" s="1046" t="s">
        <v>533</v>
      </c>
      <c r="AV28" s="1047"/>
      <c r="AW28" s="1047"/>
      <c r="AX28" s="1047"/>
      <c r="AY28" s="1048"/>
      <c r="AZ28" s="1049" t="s">
        <v>533</v>
      </c>
      <c r="BA28" s="1050"/>
      <c r="BB28" s="1050"/>
      <c r="BC28" s="1050"/>
      <c r="BD28" s="1051"/>
      <c r="BE28" s="1052"/>
      <c r="BF28" s="1052"/>
      <c r="BG28" s="1052"/>
      <c r="BH28" s="1052"/>
      <c r="BI28" s="1053"/>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381</v>
      </c>
      <c r="C29" s="1034"/>
      <c r="D29" s="1034"/>
      <c r="E29" s="1034"/>
      <c r="F29" s="1034"/>
      <c r="G29" s="1034"/>
      <c r="H29" s="1034"/>
      <c r="I29" s="1034"/>
      <c r="J29" s="1034"/>
      <c r="K29" s="1034"/>
      <c r="L29" s="1034"/>
      <c r="M29" s="1034"/>
      <c r="N29" s="1034"/>
      <c r="O29" s="1034"/>
      <c r="P29" s="1035"/>
      <c r="Q29" s="1039">
        <v>52</v>
      </c>
      <c r="R29" s="1040"/>
      <c r="S29" s="1040"/>
      <c r="T29" s="1040"/>
      <c r="U29" s="1040"/>
      <c r="V29" s="1040">
        <v>38</v>
      </c>
      <c r="W29" s="1040"/>
      <c r="X29" s="1040"/>
      <c r="Y29" s="1040"/>
      <c r="Z29" s="1040"/>
      <c r="AA29" s="1040">
        <v>14</v>
      </c>
      <c r="AB29" s="1040"/>
      <c r="AC29" s="1040"/>
      <c r="AD29" s="1040"/>
      <c r="AE29" s="1041"/>
      <c r="AF29" s="1015">
        <v>14</v>
      </c>
      <c r="AG29" s="1016"/>
      <c r="AH29" s="1016"/>
      <c r="AI29" s="1016"/>
      <c r="AJ29" s="1017"/>
      <c r="AK29" s="1045">
        <v>18</v>
      </c>
      <c r="AL29" s="975"/>
      <c r="AM29" s="975"/>
      <c r="AN29" s="975"/>
      <c r="AO29" s="976"/>
      <c r="AP29" s="977" t="s">
        <v>533</v>
      </c>
      <c r="AQ29" s="975"/>
      <c r="AR29" s="975"/>
      <c r="AS29" s="975"/>
      <c r="AT29" s="976"/>
      <c r="AU29" s="977" t="s">
        <v>533</v>
      </c>
      <c r="AV29" s="975"/>
      <c r="AW29" s="975"/>
      <c r="AX29" s="975"/>
      <c r="AY29" s="976"/>
      <c r="AZ29" s="1042" t="s">
        <v>533</v>
      </c>
      <c r="BA29" s="1043"/>
      <c r="BB29" s="1043"/>
      <c r="BC29" s="1043"/>
      <c r="BD29" s="1044"/>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382</v>
      </c>
      <c r="C30" s="1034"/>
      <c r="D30" s="1034"/>
      <c r="E30" s="1034"/>
      <c r="F30" s="1034"/>
      <c r="G30" s="1034"/>
      <c r="H30" s="1034"/>
      <c r="I30" s="1034"/>
      <c r="J30" s="1034"/>
      <c r="K30" s="1034"/>
      <c r="L30" s="1034"/>
      <c r="M30" s="1034"/>
      <c r="N30" s="1034"/>
      <c r="O30" s="1034"/>
      <c r="P30" s="1035"/>
      <c r="Q30" s="1039">
        <v>31</v>
      </c>
      <c r="R30" s="1040"/>
      <c r="S30" s="1040"/>
      <c r="T30" s="1040"/>
      <c r="U30" s="1040"/>
      <c r="V30" s="1040">
        <v>31</v>
      </c>
      <c r="W30" s="1040"/>
      <c r="X30" s="1040"/>
      <c r="Y30" s="1040"/>
      <c r="Z30" s="1040"/>
      <c r="AA30" s="1040">
        <v>0</v>
      </c>
      <c r="AB30" s="1040"/>
      <c r="AC30" s="1040"/>
      <c r="AD30" s="1040"/>
      <c r="AE30" s="1041"/>
      <c r="AF30" s="1015">
        <v>0</v>
      </c>
      <c r="AG30" s="1016"/>
      <c r="AH30" s="1016"/>
      <c r="AI30" s="1016"/>
      <c r="AJ30" s="1017"/>
      <c r="AK30" s="1045">
        <v>0</v>
      </c>
      <c r="AL30" s="975"/>
      <c r="AM30" s="975"/>
      <c r="AN30" s="975"/>
      <c r="AO30" s="976"/>
      <c r="AP30" s="977" t="s">
        <v>533</v>
      </c>
      <c r="AQ30" s="975"/>
      <c r="AR30" s="975"/>
      <c r="AS30" s="975"/>
      <c r="AT30" s="976"/>
      <c r="AU30" s="977" t="s">
        <v>533</v>
      </c>
      <c r="AV30" s="975"/>
      <c r="AW30" s="975"/>
      <c r="AX30" s="975"/>
      <c r="AY30" s="976"/>
      <c r="AZ30" s="1042" t="s">
        <v>533</v>
      </c>
      <c r="BA30" s="1043"/>
      <c r="BB30" s="1043"/>
      <c r="BC30" s="1043"/>
      <c r="BD30" s="1044"/>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383</v>
      </c>
      <c r="C31" s="1034"/>
      <c r="D31" s="1034"/>
      <c r="E31" s="1034"/>
      <c r="F31" s="1034"/>
      <c r="G31" s="1034"/>
      <c r="H31" s="1034"/>
      <c r="I31" s="1034"/>
      <c r="J31" s="1034"/>
      <c r="K31" s="1034"/>
      <c r="L31" s="1034"/>
      <c r="M31" s="1034"/>
      <c r="N31" s="1034"/>
      <c r="O31" s="1034"/>
      <c r="P31" s="1035"/>
      <c r="Q31" s="1039">
        <v>15</v>
      </c>
      <c r="R31" s="1040"/>
      <c r="S31" s="1040"/>
      <c r="T31" s="1040"/>
      <c r="U31" s="1040"/>
      <c r="V31" s="1040">
        <v>11</v>
      </c>
      <c r="W31" s="1040"/>
      <c r="X31" s="1040"/>
      <c r="Y31" s="1040"/>
      <c r="Z31" s="1040"/>
      <c r="AA31" s="1040">
        <v>4</v>
      </c>
      <c r="AB31" s="1040"/>
      <c r="AC31" s="1040"/>
      <c r="AD31" s="1040"/>
      <c r="AE31" s="1041"/>
      <c r="AF31" s="1015">
        <v>4</v>
      </c>
      <c r="AG31" s="1016"/>
      <c r="AH31" s="1016"/>
      <c r="AI31" s="1016"/>
      <c r="AJ31" s="1017"/>
      <c r="AK31" s="1045">
        <v>6</v>
      </c>
      <c r="AL31" s="975"/>
      <c r="AM31" s="975"/>
      <c r="AN31" s="975"/>
      <c r="AO31" s="976"/>
      <c r="AP31" s="977" t="s">
        <v>533</v>
      </c>
      <c r="AQ31" s="975"/>
      <c r="AR31" s="975"/>
      <c r="AS31" s="975"/>
      <c r="AT31" s="976"/>
      <c r="AU31" s="977" t="s">
        <v>533</v>
      </c>
      <c r="AV31" s="975"/>
      <c r="AW31" s="975"/>
      <c r="AX31" s="975"/>
      <c r="AY31" s="976"/>
      <c r="AZ31" s="1042" t="s">
        <v>533</v>
      </c>
      <c r="BA31" s="1043"/>
      <c r="BB31" s="1043"/>
      <c r="BC31" s="1043"/>
      <c r="BD31" s="1044"/>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384</v>
      </c>
      <c r="C32" s="1034"/>
      <c r="D32" s="1034"/>
      <c r="E32" s="1034"/>
      <c r="F32" s="1034"/>
      <c r="G32" s="1034"/>
      <c r="H32" s="1034"/>
      <c r="I32" s="1034"/>
      <c r="J32" s="1034"/>
      <c r="K32" s="1034"/>
      <c r="L32" s="1034"/>
      <c r="M32" s="1034"/>
      <c r="N32" s="1034"/>
      <c r="O32" s="1034"/>
      <c r="P32" s="1035"/>
      <c r="Q32" s="1039">
        <v>46</v>
      </c>
      <c r="R32" s="1040"/>
      <c r="S32" s="1040"/>
      <c r="T32" s="1040"/>
      <c r="U32" s="1040"/>
      <c r="V32" s="1040">
        <v>40</v>
      </c>
      <c r="W32" s="1040"/>
      <c r="X32" s="1040"/>
      <c r="Y32" s="1040"/>
      <c r="Z32" s="1040"/>
      <c r="AA32" s="1040">
        <v>6</v>
      </c>
      <c r="AB32" s="1040"/>
      <c r="AC32" s="1040"/>
      <c r="AD32" s="1040"/>
      <c r="AE32" s="1041"/>
      <c r="AF32" s="1015">
        <v>6</v>
      </c>
      <c r="AG32" s="1016"/>
      <c r="AH32" s="1016"/>
      <c r="AI32" s="1016"/>
      <c r="AJ32" s="1017"/>
      <c r="AK32" s="976">
        <v>21</v>
      </c>
      <c r="AL32" s="967"/>
      <c r="AM32" s="967"/>
      <c r="AN32" s="967"/>
      <c r="AO32" s="967"/>
      <c r="AP32" s="967">
        <v>181</v>
      </c>
      <c r="AQ32" s="967"/>
      <c r="AR32" s="967"/>
      <c r="AS32" s="967"/>
      <c r="AT32" s="967"/>
      <c r="AU32" s="967">
        <v>103</v>
      </c>
      <c r="AV32" s="967"/>
      <c r="AW32" s="967"/>
      <c r="AX32" s="967"/>
      <c r="AY32" s="967"/>
      <c r="AZ32" s="1042" t="s">
        <v>533</v>
      </c>
      <c r="BA32" s="1043"/>
      <c r="BB32" s="1043"/>
      <c r="BC32" s="1043"/>
      <c r="BD32" s="1044"/>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386</v>
      </c>
      <c r="C33" s="1034"/>
      <c r="D33" s="1034"/>
      <c r="E33" s="1034"/>
      <c r="F33" s="1034"/>
      <c r="G33" s="1034"/>
      <c r="H33" s="1034"/>
      <c r="I33" s="1034"/>
      <c r="J33" s="1034"/>
      <c r="K33" s="1034"/>
      <c r="L33" s="1034"/>
      <c r="M33" s="1034"/>
      <c r="N33" s="1034"/>
      <c r="O33" s="1034"/>
      <c r="P33" s="1035"/>
      <c r="Q33" s="1039">
        <v>41</v>
      </c>
      <c r="R33" s="1040"/>
      <c r="S33" s="1040"/>
      <c r="T33" s="1040"/>
      <c r="U33" s="1040"/>
      <c r="V33" s="1040">
        <v>37</v>
      </c>
      <c r="W33" s="1040"/>
      <c r="X33" s="1040"/>
      <c r="Y33" s="1040"/>
      <c r="Z33" s="1040"/>
      <c r="AA33" s="1040">
        <v>4</v>
      </c>
      <c r="AB33" s="1040"/>
      <c r="AC33" s="1040"/>
      <c r="AD33" s="1040"/>
      <c r="AE33" s="1041"/>
      <c r="AF33" s="1015">
        <v>4</v>
      </c>
      <c r="AG33" s="1016"/>
      <c r="AH33" s="1016"/>
      <c r="AI33" s="1016"/>
      <c r="AJ33" s="1017"/>
      <c r="AK33" s="976">
        <v>19</v>
      </c>
      <c r="AL33" s="967"/>
      <c r="AM33" s="967"/>
      <c r="AN33" s="967"/>
      <c r="AO33" s="967"/>
      <c r="AP33" s="967">
        <v>175</v>
      </c>
      <c r="AQ33" s="967"/>
      <c r="AR33" s="967"/>
      <c r="AS33" s="967"/>
      <c r="AT33" s="967"/>
      <c r="AU33" s="967">
        <v>187</v>
      </c>
      <c r="AV33" s="967"/>
      <c r="AW33" s="967"/>
      <c r="AX33" s="967"/>
      <c r="AY33" s="967"/>
      <c r="AZ33" s="1042" t="s">
        <v>533</v>
      </c>
      <c r="BA33" s="1043"/>
      <c r="BB33" s="1043"/>
      <c r="BC33" s="1043"/>
      <c r="BD33" s="1044"/>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35</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113</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390</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391</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531</v>
      </c>
      <c r="C68" s="982"/>
      <c r="D68" s="982"/>
      <c r="E68" s="982"/>
      <c r="F68" s="982"/>
      <c r="G68" s="982"/>
      <c r="H68" s="982"/>
      <c r="I68" s="982"/>
      <c r="J68" s="982"/>
      <c r="K68" s="982"/>
      <c r="L68" s="982"/>
      <c r="M68" s="982"/>
      <c r="N68" s="982"/>
      <c r="O68" s="982"/>
      <c r="P68" s="983"/>
      <c r="Q68" s="984">
        <v>1965</v>
      </c>
      <c r="R68" s="978"/>
      <c r="S68" s="978"/>
      <c r="T68" s="978"/>
      <c r="U68" s="978"/>
      <c r="V68" s="978">
        <v>1946</v>
      </c>
      <c r="W68" s="978"/>
      <c r="X68" s="978"/>
      <c r="Y68" s="978"/>
      <c r="Z68" s="978"/>
      <c r="AA68" s="978">
        <v>19</v>
      </c>
      <c r="AB68" s="978"/>
      <c r="AC68" s="978"/>
      <c r="AD68" s="978"/>
      <c r="AE68" s="978"/>
      <c r="AF68" s="978">
        <v>19</v>
      </c>
      <c r="AG68" s="978"/>
      <c r="AH68" s="978"/>
      <c r="AI68" s="978"/>
      <c r="AJ68" s="978"/>
      <c r="AK68" s="1046" t="s">
        <v>534</v>
      </c>
      <c r="AL68" s="1047"/>
      <c r="AM68" s="1047"/>
      <c r="AN68" s="1047"/>
      <c r="AO68" s="1048"/>
      <c r="AP68" s="1046" t="s">
        <v>534</v>
      </c>
      <c r="AQ68" s="1047"/>
      <c r="AR68" s="1047"/>
      <c r="AS68" s="1047"/>
      <c r="AT68" s="1048"/>
      <c r="AU68" s="1046" t="s">
        <v>534</v>
      </c>
      <c r="AV68" s="1047"/>
      <c r="AW68" s="1047"/>
      <c r="AX68" s="1047"/>
      <c r="AY68" s="104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532</v>
      </c>
      <c r="C69" s="971"/>
      <c r="D69" s="971"/>
      <c r="E69" s="971"/>
      <c r="F69" s="971"/>
      <c r="G69" s="971"/>
      <c r="H69" s="971"/>
      <c r="I69" s="971"/>
      <c r="J69" s="971"/>
      <c r="K69" s="971"/>
      <c r="L69" s="971"/>
      <c r="M69" s="971"/>
      <c r="N69" s="971"/>
      <c r="O69" s="971"/>
      <c r="P69" s="972"/>
      <c r="Q69" s="973">
        <v>34</v>
      </c>
      <c r="R69" s="967"/>
      <c r="S69" s="967"/>
      <c r="T69" s="967"/>
      <c r="U69" s="967"/>
      <c r="V69" s="967">
        <v>32</v>
      </c>
      <c r="W69" s="967"/>
      <c r="X69" s="967"/>
      <c r="Y69" s="967"/>
      <c r="Z69" s="967"/>
      <c r="AA69" s="967">
        <v>2</v>
      </c>
      <c r="AB69" s="967"/>
      <c r="AC69" s="967"/>
      <c r="AD69" s="967"/>
      <c r="AE69" s="967"/>
      <c r="AF69" s="967">
        <v>2</v>
      </c>
      <c r="AG69" s="967"/>
      <c r="AH69" s="967"/>
      <c r="AI69" s="967"/>
      <c r="AJ69" s="967"/>
      <c r="AK69" s="967" t="s">
        <v>534</v>
      </c>
      <c r="AL69" s="967"/>
      <c r="AM69" s="967"/>
      <c r="AN69" s="967"/>
      <c r="AO69" s="967"/>
      <c r="AP69" s="967" t="s">
        <v>534</v>
      </c>
      <c r="AQ69" s="967"/>
      <c r="AR69" s="967"/>
      <c r="AS69" s="967"/>
      <c r="AT69" s="967"/>
      <c r="AU69" s="967" t="s">
        <v>534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c r="C70" s="971"/>
      <c r="D70" s="971"/>
      <c r="E70" s="971"/>
      <c r="F70" s="971"/>
      <c r="G70" s="971"/>
      <c r="H70" s="971"/>
      <c r="I70" s="971"/>
      <c r="J70" s="971"/>
      <c r="K70" s="971"/>
      <c r="L70" s="971"/>
      <c r="M70" s="971"/>
      <c r="N70" s="971"/>
      <c r="O70" s="971"/>
      <c r="P70" s="972"/>
      <c r="Q70" s="973"/>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288</v>
      </c>
      <c r="AG109" s="888"/>
      <c r="AH109" s="888"/>
      <c r="AI109" s="888"/>
      <c r="AJ109" s="889"/>
      <c r="AK109" s="890" t="s">
        <v>287</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288</v>
      </c>
      <c r="BW109" s="888"/>
      <c r="BX109" s="888"/>
      <c r="BY109" s="888"/>
      <c r="BZ109" s="889"/>
      <c r="CA109" s="890" t="s">
        <v>287</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288</v>
      </c>
      <c r="DM109" s="888"/>
      <c r="DN109" s="888"/>
      <c r="DO109" s="888"/>
      <c r="DP109" s="889"/>
      <c r="DQ109" s="890" t="s">
        <v>287</v>
      </c>
      <c r="DR109" s="888"/>
      <c r="DS109" s="888"/>
      <c r="DT109" s="888"/>
      <c r="DU109" s="889"/>
      <c r="DV109" s="890" t="s">
        <v>402</v>
      </c>
      <c r="DW109" s="888"/>
      <c r="DX109" s="888"/>
      <c r="DY109" s="888"/>
      <c r="DZ109" s="919"/>
    </row>
    <row r="110" spans="1:131" s="197" customFormat="1" ht="26.25" customHeight="1" x14ac:dyDescent="0.15">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251858</v>
      </c>
      <c r="AB110" s="873"/>
      <c r="AC110" s="873"/>
      <c r="AD110" s="873"/>
      <c r="AE110" s="874"/>
      <c r="AF110" s="875">
        <v>189442</v>
      </c>
      <c r="AG110" s="873"/>
      <c r="AH110" s="873"/>
      <c r="AI110" s="873"/>
      <c r="AJ110" s="874"/>
      <c r="AK110" s="875">
        <v>187644</v>
      </c>
      <c r="AL110" s="873"/>
      <c r="AM110" s="873"/>
      <c r="AN110" s="873"/>
      <c r="AO110" s="874"/>
      <c r="AP110" s="876">
        <v>15.5</v>
      </c>
      <c r="AQ110" s="877"/>
      <c r="AR110" s="877"/>
      <c r="AS110" s="877"/>
      <c r="AT110" s="878"/>
      <c r="AU110" s="920" t="s">
        <v>61</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1737420</v>
      </c>
      <c r="BR110" s="800"/>
      <c r="BS110" s="800"/>
      <c r="BT110" s="800"/>
      <c r="BU110" s="800"/>
      <c r="BV110" s="800">
        <v>1970438</v>
      </c>
      <c r="BW110" s="800"/>
      <c r="BX110" s="800"/>
      <c r="BY110" s="800"/>
      <c r="BZ110" s="800"/>
      <c r="CA110" s="800">
        <v>2031543</v>
      </c>
      <c r="CB110" s="800"/>
      <c r="CC110" s="800"/>
      <c r="CD110" s="800"/>
      <c r="CE110" s="800"/>
      <c r="CF110" s="861">
        <v>168.1</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x14ac:dyDescent="0.15">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t="s">
        <v>113</v>
      </c>
      <c r="BR111" s="771"/>
      <c r="BS111" s="771"/>
      <c r="BT111" s="771"/>
      <c r="BU111" s="771"/>
      <c r="BV111" s="771" t="s">
        <v>113</v>
      </c>
      <c r="BW111" s="771"/>
      <c r="BX111" s="771"/>
      <c r="BY111" s="771"/>
      <c r="BZ111" s="771"/>
      <c r="CA111" s="771" t="s">
        <v>113</v>
      </c>
      <c r="CB111" s="771"/>
      <c r="CC111" s="771"/>
      <c r="CD111" s="771"/>
      <c r="CE111" s="771"/>
      <c r="CF111" s="848" t="s">
        <v>113</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x14ac:dyDescent="0.15">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322654</v>
      </c>
      <c r="BR112" s="771"/>
      <c r="BS112" s="771"/>
      <c r="BT112" s="771"/>
      <c r="BU112" s="771"/>
      <c r="BV112" s="771">
        <v>303196</v>
      </c>
      <c r="BW112" s="771"/>
      <c r="BX112" s="771"/>
      <c r="BY112" s="771"/>
      <c r="BZ112" s="771"/>
      <c r="CA112" s="771">
        <v>297323</v>
      </c>
      <c r="CB112" s="771"/>
      <c r="CC112" s="771"/>
      <c r="CD112" s="771"/>
      <c r="CE112" s="771"/>
      <c r="CF112" s="848">
        <v>24.6</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x14ac:dyDescent="0.15">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23356</v>
      </c>
      <c r="AB113" s="909"/>
      <c r="AC113" s="909"/>
      <c r="AD113" s="909"/>
      <c r="AE113" s="910"/>
      <c r="AF113" s="911">
        <v>24351</v>
      </c>
      <c r="AG113" s="909"/>
      <c r="AH113" s="909"/>
      <c r="AI113" s="909"/>
      <c r="AJ113" s="910"/>
      <c r="AK113" s="911">
        <v>24604</v>
      </c>
      <c r="AL113" s="909"/>
      <c r="AM113" s="909"/>
      <c r="AN113" s="909"/>
      <c r="AO113" s="910"/>
      <c r="AP113" s="912">
        <v>2</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t="s">
        <v>113</v>
      </c>
      <c r="BR113" s="771"/>
      <c r="BS113" s="771"/>
      <c r="BT113" s="771"/>
      <c r="BU113" s="771"/>
      <c r="BV113" s="771">
        <v>13817</v>
      </c>
      <c r="BW113" s="771"/>
      <c r="BX113" s="771"/>
      <c r="BY113" s="771"/>
      <c r="BZ113" s="771"/>
      <c r="CA113" s="771" t="s">
        <v>113</v>
      </c>
      <c r="CB113" s="771"/>
      <c r="CC113" s="771"/>
      <c r="CD113" s="771"/>
      <c r="CE113" s="771"/>
      <c r="CF113" s="848" t="s">
        <v>113</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x14ac:dyDescent="0.15">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113</v>
      </c>
      <c r="AB114" s="784"/>
      <c r="AC114" s="784"/>
      <c r="AD114" s="784"/>
      <c r="AE114" s="785"/>
      <c r="AF114" s="786">
        <v>2620</v>
      </c>
      <c r="AG114" s="784"/>
      <c r="AH114" s="784"/>
      <c r="AI114" s="784"/>
      <c r="AJ114" s="785"/>
      <c r="AK114" s="786">
        <v>3462</v>
      </c>
      <c r="AL114" s="784"/>
      <c r="AM114" s="784"/>
      <c r="AN114" s="784"/>
      <c r="AO114" s="785"/>
      <c r="AP114" s="754">
        <v>0.3</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267718</v>
      </c>
      <c r="BR114" s="771"/>
      <c r="BS114" s="771"/>
      <c r="BT114" s="771"/>
      <c r="BU114" s="771"/>
      <c r="BV114" s="771">
        <v>199115</v>
      </c>
      <c r="BW114" s="771"/>
      <c r="BX114" s="771"/>
      <c r="BY114" s="771"/>
      <c r="BZ114" s="771"/>
      <c r="CA114" s="771">
        <v>213813</v>
      </c>
      <c r="CB114" s="771"/>
      <c r="CC114" s="771"/>
      <c r="CD114" s="771"/>
      <c r="CE114" s="771"/>
      <c r="CF114" s="848">
        <v>17.7</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x14ac:dyDescent="0.15">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113</v>
      </c>
      <c r="AB115" s="909"/>
      <c r="AC115" s="909"/>
      <c r="AD115" s="909"/>
      <c r="AE115" s="910"/>
      <c r="AF115" s="911" t="s">
        <v>113</v>
      </c>
      <c r="AG115" s="909"/>
      <c r="AH115" s="909"/>
      <c r="AI115" s="909"/>
      <c r="AJ115" s="910"/>
      <c r="AK115" s="911" t="s">
        <v>113</v>
      </c>
      <c r="AL115" s="909"/>
      <c r="AM115" s="909"/>
      <c r="AN115" s="909"/>
      <c r="AO115" s="910"/>
      <c r="AP115" s="912" t="s">
        <v>113</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113</v>
      </c>
      <c r="BR115" s="771"/>
      <c r="BS115" s="771"/>
      <c r="BT115" s="771"/>
      <c r="BU115" s="771"/>
      <c r="BV115" s="771" t="s">
        <v>113</v>
      </c>
      <c r="BW115" s="771"/>
      <c r="BX115" s="771"/>
      <c r="BY115" s="771"/>
      <c r="BZ115" s="771"/>
      <c r="CA115" s="771" t="s">
        <v>113</v>
      </c>
      <c r="CB115" s="771"/>
      <c r="CC115" s="771"/>
      <c r="CD115" s="771"/>
      <c r="CE115" s="771"/>
      <c r="CF115" s="848" t="s">
        <v>113</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x14ac:dyDescent="0.15">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x14ac:dyDescent="0.15">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275214</v>
      </c>
      <c r="AB117" s="895"/>
      <c r="AC117" s="895"/>
      <c r="AD117" s="895"/>
      <c r="AE117" s="896"/>
      <c r="AF117" s="898">
        <v>216413</v>
      </c>
      <c r="AG117" s="895"/>
      <c r="AH117" s="895"/>
      <c r="AI117" s="895"/>
      <c r="AJ117" s="896"/>
      <c r="AK117" s="898">
        <v>215710</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x14ac:dyDescent="0.15">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288</v>
      </c>
      <c r="AG118" s="888"/>
      <c r="AH118" s="888"/>
      <c r="AI118" s="888"/>
      <c r="AJ118" s="889"/>
      <c r="AK118" s="890" t="s">
        <v>287</v>
      </c>
      <c r="AL118" s="888"/>
      <c r="AM118" s="888"/>
      <c r="AN118" s="888"/>
      <c r="AO118" s="889"/>
      <c r="AP118" s="891" t="s">
        <v>402</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430</v>
      </c>
      <c r="BP118" s="838"/>
      <c r="BQ118" s="857">
        <v>2327792</v>
      </c>
      <c r="BR118" s="858"/>
      <c r="BS118" s="858"/>
      <c r="BT118" s="858"/>
      <c r="BU118" s="858"/>
      <c r="BV118" s="858">
        <v>2486566</v>
      </c>
      <c r="BW118" s="858"/>
      <c r="BX118" s="858"/>
      <c r="BY118" s="858"/>
      <c r="BZ118" s="858"/>
      <c r="CA118" s="858">
        <v>2542679</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x14ac:dyDescent="0.15">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1480605</v>
      </c>
      <c r="BR119" s="800"/>
      <c r="BS119" s="800"/>
      <c r="BT119" s="800"/>
      <c r="BU119" s="800"/>
      <c r="BV119" s="800">
        <v>1285186</v>
      </c>
      <c r="BW119" s="800"/>
      <c r="BX119" s="800"/>
      <c r="BY119" s="800"/>
      <c r="BZ119" s="800"/>
      <c r="CA119" s="800">
        <v>1239506</v>
      </c>
      <c r="CB119" s="800"/>
      <c r="CC119" s="800"/>
      <c r="CD119" s="800"/>
      <c r="CE119" s="800"/>
      <c r="CF119" s="861">
        <v>102.5</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113</v>
      </c>
      <c r="DH119" s="717"/>
      <c r="DI119" s="717"/>
      <c r="DJ119" s="717"/>
      <c r="DK119" s="718"/>
      <c r="DL119" s="719" t="s">
        <v>113</v>
      </c>
      <c r="DM119" s="717"/>
      <c r="DN119" s="717"/>
      <c r="DO119" s="717"/>
      <c r="DP119" s="718"/>
      <c r="DQ119" s="719" t="s">
        <v>113</v>
      </c>
      <c r="DR119" s="717"/>
      <c r="DS119" s="717"/>
      <c r="DT119" s="717"/>
      <c r="DU119" s="718"/>
      <c r="DV119" s="807" t="s">
        <v>113</v>
      </c>
      <c r="DW119" s="808"/>
      <c r="DX119" s="808"/>
      <c r="DY119" s="808"/>
      <c r="DZ119" s="809"/>
    </row>
    <row r="120" spans="1:130" s="197" customFormat="1" ht="26.25" customHeight="1" x14ac:dyDescent="0.15">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110497</v>
      </c>
      <c r="BR120" s="771"/>
      <c r="BS120" s="771"/>
      <c r="BT120" s="771"/>
      <c r="BU120" s="771"/>
      <c r="BV120" s="771">
        <v>213988</v>
      </c>
      <c r="BW120" s="771"/>
      <c r="BX120" s="771"/>
      <c r="BY120" s="771"/>
      <c r="BZ120" s="771"/>
      <c r="CA120" s="771">
        <v>233400</v>
      </c>
      <c r="CB120" s="771"/>
      <c r="CC120" s="771"/>
      <c r="CD120" s="771"/>
      <c r="CE120" s="771"/>
      <c r="CF120" s="848">
        <v>19.3</v>
      </c>
      <c r="CG120" s="849"/>
      <c r="CH120" s="849"/>
      <c r="CI120" s="849"/>
      <c r="CJ120" s="849"/>
      <c r="CK120" s="850" t="s">
        <v>436</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197769</v>
      </c>
      <c r="DH120" s="800"/>
      <c r="DI120" s="800"/>
      <c r="DJ120" s="800"/>
      <c r="DK120" s="800"/>
      <c r="DL120" s="800">
        <v>186543</v>
      </c>
      <c r="DM120" s="800"/>
      <c r="DN120" s="800"/>
      <c r="DO120" s="800"/>
      <c r="DP120" s="800"/>
      <c r="DQ120" s="800">
        <v>175105</v>
      </c>
      <c r="DR120" s="800"/>
      <c r="DS120" s="800"/>
      <c r="DT120" s="800"/>
      <c r="DU120" s="800"/>
      <c r="DV120" s="801">
        <v>14.5</v>
      </c>
      <c r="DW120" s="801"/>
      <c r="DX120" s="801"/>
      <c r="DY120" s="801"/>
      <c r="DZ120" s="802"/>
    </row>
    <row r="121" spans="1:130" s="197" customFormat="1" ht="26.25" customHeight="1" x14ac:dyDescent="0.15">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1463714</v>
      </c>
      <c r="BR121" s="858"/>
      <c r="BS121" s="858"/>
      <c r="BT121" s="858"/>
      <c r="BU121" s="858"/>
      <c r="BV121" s="858">
        <v>1425408</v>
      </c>
      <c r="BW121" s="858"/>
      <c r="BX121" s="858"/>
      <c r="BY121" s="858"/>
      <c r="BZ121" s="858"/>
      <c r="CA121" s="858">
        <v>1450019</v>
      </c>
      <c r="CB121" s="858"/>
      <c r="CC121" s="858"/>
      <c r="CD121" s="858"/>
      <c r="CE121" s="858"/>
      <c r="CF121" s="859">
        <v>119.9</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124885</v>
      </c>
      <c r="DH121" s="771"/>
      <c r="DI121" s="771"/>
      <c r="DJ121" s="771"/>
      <c r="DK121" s="771"/>
      <c r="DL121" s="771">
        <v>116653</v>
      </c>
      <c r="DM121" s="771"/>
      <c r="DN121" s="771"/>
      <c r="DO121" s="771"/>
      <c r="DP121" s="771"/>
      <c r="DQ121" s="771">
        <v>122218</v>
      </c>
      <c r="DR121" s="771"/>
      <c r="DS121" s="771"/>
      <c r="DT121" s="771"/>
      <c r="DU121" s="771"/>
      <c r="DV121" s="823">
        <v>10.1</v>
      </c>
      <c r="DW121" s="823"/>
      <c r="DX121" s="823"/>
      <c r="DY121" s="823"/>
      <c r="DZ121" s="824"/>
    </row>
    <row r="122" spans="1:130" s="197" customFormat="1" ht="26.25" customHeight="1" x14ac:dyDescent="0.15">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439</v>
      </c>
      <c r="BP122" s="838"/>
      <c r="BQ122" s="839">
        <v>3054816</v>
      </c>
      <c r="BR122" s="840"/>
      <c r="BS122" s="840"/>
      <c r="BT122" s="840"/>
      <c r="BU122" s="840"/>
      <c r="BV122" s="840">
        <v>2924582</v>
      </c>
      <c r="BW122" s="840"/>
      <c r="BX122" s="840"/>
      <c r="BY122" s="840"/>
      <c r="BZ122" s="840"/>
      <c r="CA122" s="840">
        <v>2922925</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440</v>
      </c>
      <c r="AB123" s="784"/>
      <c r="AC123" s="784"/>
      <c r="AD123" s="784"/>
      <c r="AE123" s="785"/>
      <c r="AF123" s="786" t="s">
        <v>440</v>
      </c>
      <c r="AG123" s="784"/>
      <c r="AH123" s="784"/>
      <c r="AI123" s="784"/>
      <c r="AJ123" s="785"/>
      <c r="AK123" s="786" t="s">
        <v>440</v>
      </c>
      <c r="AL123" s="784"/>
      <c r="AM123" s="784"/>
      <c r="AN123" s="784"/>
      <c r="AO123" s="785"/>
      <c r="AP123" s="754" t="s">
        <v>440</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440</v>
      </c>
      <c r="BR123" s="832"/>
      <c r="BS123" s="832"/>
      <c r="BT123" s="832"/>
      <c r="BU123" s="832"/>
      <c r="BV123" s="832" t="s">
        <v>440</v>
      </c>
      <c r="BW123" s="832"/>
      <c r="BX123" s="832"/>
      <c r="BY123" s="832"/>
      <c r="BZ123" s="832"/>
      <c r="CA123" s="832" t="s">
        <v>440</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113</v>
      </c>
      <c r="DH124" s="717"/>
      <c r="DI124" s="717"/>
      <c r="DJ124" s="717"/>
      <c r="DK124" s="718"/>
      <c r="DL124" s="719" t="s">
        <v>113</v>
      </c>
      <c r="DM124" s="717"/>
      <c r="DN124" s="717"/>
      <c r="DO124" s="717"/>
      <c r="DP124" s="718"/>
      <c r="DQ124" s="719" t="s">
        <v>113</v>
      </c>
      <c r="DR124" s="717"/>
      <c r="DS124" s="717"/>
      <c r="DT124" s="717"/>
      <c r="DU124" s="718"/>
      <c r="DV124" s="807" t="s">
        <v>113</v>
      </c>
      <c r="DW124" s="808"/>
      <c r="DX124" s="808"/>
      <c r="DY124" s="808"/>
      <c r="DZ124" s="809"/>
    </row>
    <row r="125" spans="1:130" s="197" customFormat="1" ht="26.25" customHeight="1" thickBot="1" x14ac:dyDescent="0.2">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x14ac:dyDescent="0.15">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113</v>
      </c>
      <c r="AB126" s="784"/>
      <c r="AC126" s="784"/>
      <c r="AD126" s="784"/>
      <c r="AE126" s="785"/>
      <c r="AF126" s="786" t="s">
        <v>113</v>
      </c>
      <c r="AG126" s="784"/>
      <c r="AH126" s="784"/>
      <c r="AI126" s="784"/>
      <c r="AJ126" s="785"/>
      <c r="AK126" s="786" t="s">
        <v>113</v>
      </c>
      <c r="AL126" s="784"/>
      <c r="AM126" s="784"/>
      <c r="AN126" s="784"/>
      <c r="AO126" s="785"/>
      <c r="AP126" s="754" t="s">
        <v>113</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x14ac:dyDescent="0.2">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113</v>
      </c>
      <c r="AB127" s="784"/>
      <c r="AC127" s="784"/>
      <c r="AD127" s="784"/>
      <c r="AE127" s="785"/>
      <c r="AF127" s="786" t="s">
        <v>113</v>
      </c>
      <c r="AG127" s="784"/>
      <c r="AH127" s="784"/>
      <c r="AI127" s="784"/>
      <c r="AJ127" s="785"/>
      <c r="AK127" s="786" t="s">
        <v>113</v>
      </c>
      <c r="AL127" s="784"/>
      <c r="AM127" s="784"/>
      <c r="AN127" s="784"/>
      <c r="AO127" s="785"/>
      <c r="AP127" s="754" t="s">
        <v>113</v>
      </c>
      <c r="AQ127" s="755"/>
      <c r="AR127" s="755"/>
      <c r="AS127" s="755"/>
      <c r="AT127" s="756"/>
      <c r="AU127" s="233"/>
      <c r="AV127" s="233"/>
      <c r="AW127" s="233"/>
      <c r="AX127" s="757" t="s">
        <v>451</v>
      </c>
      <c r="AY127" s="758"/>
      <c r="AZ127" s="758"/>
      <c r="BA127" s="758"/>
      <c r="BB127" s="758"/>
      <c r="BC127" s="758"/>
      <c r="BD127" s="758"/>
      <c r="BE127" s="759"/>
      <c r="BF127" s="760" t="s">
        <v>113</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x14ac:dyDescent="0.15">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7000</v>
      </c>
      <c r="AB128" s="724"/>
      <c r="AC128" s="724"/>
      <c r="AD128" s="724"/>
      <c r="AE128" s="725"/>
      <c r="AF128" s="726">
        <v>7383</v>
      </c>
      <c r="AG128" s="724"/>
      <c r="AH128" s="724"/>
      <c r="AI128" s="724"/>
      <c r="AJ128" s="725"/>
      <c r="AK128" s="726">
        <v>5380</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113</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92</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1678706</v>
      </c>
      <c r="AB129" s="784"/>
      <c r="AC129" s="784"/>
      <c r="AD129" s="784"/>
      <c r="AE129" s="785"/>
      <c r="AF129" s="786">
        <v>1577876</v>
      </c>
      <c r="AG129" s="784"/>
      <c r="AH129" s="784"/>
      <c r="AI129" s="784"/>
      <c r="AJ129" s="785"/>
      <c r="AK129" s="786">
        <v>1386353</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2.9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213740</v>
      </c>
      <c r="AB130" s="784"/>
      <c r="AC130" s="784"/>
      <c r="AD130" s="784"/>
      <c r="AE130" s="785"/>
      <c r="AF130" s="786">
        <v>173614</v>
      </c>
      <c r="AG130" s="784"/>
      <c r="AH130" s="784"/>
      <c r="AI130" s="784"/>
      <c r="AJ130" s="785"/>
      <c r="AK130" s="786">
        <v>177487</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t="s">
        <v>113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1464966</v>
      </c>
      <c r="AB131" s="717"/>
      <c r="AC131" s="717"/>
      <c r="AD131" s="717"/>
      <c r="AE131" s="718"/>
      <c r="AF131" s="719">
        <v>1404262</v>
      </c>
      <c r="AG131" s="717"/>
      <c r="AH131" s="717"/>
      <c r="AI131" s="717"/>
      <c r="AJ131" s="718"/>
      <c r="AK131" s="719">
        <v>1208866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3.7184480729999998</v>
      </c>
      <c r="AB132" s="740"/>
      <c r="AC132" s="740"/>
      <c r="AD132" s="740"/>
      <c r="AE132" s="741"/>
      <c r="AF132" s="742">
        <v>2.5220364860000002</v>
      </c>
      <c r="AG132" s="740"/>
      <c r="AH132" s="740"/>
      <c r="AI132" s="740"/>
      <c r="AJ132" s="741"/>
      <c r="AK132" s="742">
        <v>2.71684372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5.3</v>
      </c>
      <c r="AB133" s="749"/>
      <c r="AC133" s="749"/>
      <c r="AD133" s="749"/>
      <c r="AE133" s="750"/>
      <c r="AF133" s="748">
        <v>4</v>
      </c>
      <c r="AG133" s="749"/>
      <c r="AH133" s="749"/>
      <c r="AI133" s="749"/>
      <c r="AJ133" s="750"/>
      <c r="AK133" s="748">
        <v>2.9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28" t="s">
        <v>467</v>
      </c>
      <c r="L7" s="254"/>
      <c r="M7" s="255" t="s">
        <v>468</v>
      </c>
      <c r="N7" s="256"/>
    </row>
    <row r="8" spans="1:16" x14ac:dyDescent="0.15">
      <c r="A8" s="248"/>
      <c r="B8" s="244"/>
      <c r="C8" s="244"/>
      <c r="D8" s="244"/>
      <c r="E8" s="244"/>
      <c r="F8" s="244"/>
      <c r="G8" s="257"/>
      <c r="H8" s="258"/>
      <c r="I8" s="258"/>
      <c r="J8" s="259"/>
      <c r="K8" s="1129"/>
      <c r="L8" s="260" t="s">
        <v>469</v>
      </c>
      <c r="M8" s="261" t="s">
        <v>470</v>
      </c>
      <c r="N8" s="262" t="s">
        <v>471</v>
      </c>
    </row>
    <row r="9" spans="1:16" x14ac:dyDescent="0.15">
      <c r="A9" s="248"/>
      <c r="B9" s="244"/>
      <c r="C9" s="244"/>
      <c r="D9" s="244"/>
      <c r="E9" s="244"/>
      <c r="F9" s="244"/>
      <c r="G9" s="1142" t="s">
        <v>472</v>
      </c>
      <c r="H9" s="1143"/>
      <c r="I9" s="1143"/>
      <c r="J9" s="1144"/>
      <c r="K9" s="263">
        <v>514008</v>
      </c>
      <c r="L9" s="264">
        <v>642510</v>
      </c>
      <c r="M9" s="265">
        <v>198661</v>
      </c>
      <c r="N9" s="266">
        <v>223.4</v>
      </c>
    </row>
    <row r="10" spans="1:16" x14ac:dyDescent="0.15">
      <c r="A10" s="248"/>
      <c r="B10" s="244"/>
      <c r="C10" s="244"/>
      <c r="D10" s="244"/>
      <c r="E10" s="244"/>
      <c r="F10" s="244"/>
      <c r="G10" s="1142" t="s">
        <v>473</v>
      </c>
      <c r="H10" s="1143"/>
      <c r="I10" s="1143"/>
      <c r="J10" s="1144"/>
      <c r="K10" s="267">
        <v>38924</v>
      </c>
      <c r="L10" s="268">
        <v>48655</v>
      </c>
      <c r="M10" s="269">
        <v>22571</v>
      </c>
      <c r="N10" s="270">
        <v>115.6</v>
      </c>
    </row>
    <row r="11" spans="1:16" ht="13.5" customHeight="1" x14ac:dyDescent="0.15">
      <c r="A11" s="248"/>
      <c r="B11" s="244"/>
      <c r="C11" s="244"/>
      <c r="D11" s="244"/>
      <c r="E11" s="244"/>
      <c r="F11" s="244"/>
      <c r="G11" s="1142" t="s">
        <v>474</v>
      </c>
      <c r="H11" s="1143"/>
      <c r="I11" s="1143"/>
      <c r="J11" s="1144"/>
      <c r="K11" s="267">
        <v>47609</v>
      </c>
      <c r="L11" s="268">
        <v>59511</v>
      </c>
      <c r="M11" s="269">
        <v>24639</v>
      </c>
      <c r="N11" s="270">
        <v>141.5</v>
      </c>
    </row>
    <row r="12" spans="1:16" ht="13.5" customHeight="1" x14ac:dyDescent="0.15">
      <c r="A12" s="248"/>
      <c r="B12" s="244"/>
      <c r="C12" s="244"/>
      <c r="D12" s="244"/>
      <c r="E12" s="244"/>
      <c r="F12" s="244"/>
      <c r="G12" s="1142" t="s">
        <v>475</v>
      </c>
      <c r="H12" s="1143"/>
      <c r="I12" s="1143"/>
      <c r="J12" s="1144"/>
      <c r="K12" s="267" t="s">
        <v>476</v>
      </c>
      <c r="L12" s="268" t="s">
        <v>476</v>
      </c>
      <c r="M12" s="269">
        <v>3341</v>
      </c>
      <c r="N12" s="270" t="s">
        <v>476</v>
      </c>
    </row>
    <row r="13" spans="1:16" ht="13.5" customHeight="1" x14ac:dyDescent="0.15">
      <c r="A13" s="248"/>
      <c r="B13" s="244"/>
      <c r="C13" s="244"/>
      <c r="D13" s="244"/>
      <c r="E13" s="244"/>
      <c r="F13" s="244"/>
      <c r="G13" s="1142" t="s">
        <v>477</v>
      </c>
      <c r="H13" s="1143"/>
      <c r="I13" s="1143"/>
      <c r="J13" s="1144"/>
      <c r="K13" s="267" t="s">
        <v>476</v>
      </c>
      <c r="L13" s="268" t="s">
        <v>476</v>
      </c>
      <c r="M13" s="269" t="s">
        <v>476</v>
      </c>
      <c r="N13" s="270" t="s">
        <v>476</v>
      </c>
    </row>
    <row r="14" spans="1:16" ht="13.5" customHeight="1" x14ac:dyDescent="0.15">
      <c r="A14" s="248"/>
      <c r="B14" s="244"/>
      <c r="C14" s="244"/>
      <c r="D14" s="244"/>
      <c r="E14" s="244"/>
      <c r="F14" s="244"/>
      <c r="G14" s="1142" t="s">
        <v>478</v>
      </c>
      <c r="H14" s="1143"/>
      <c r="I14" s="1143"/>
      <c r="J14" s="1144"/>
      <c r="K14" s="267" t="s">
        <v>476</v>
      </c>
      <c r="L14" s="268" t="s">
        <v>476</v>
      </c>
      <c r="M14" s="269">
        <v>9231</v>
      </c>
      <c r="N14" s="270" t="s">
        <v>476</v>
      </c>
    </row>
    <row r="15" spans="1:16" ht="13.5" customHeight="1" x14ac:dyDescent="0.15">
      <c r="A15" s="248"/>
      <c r="B15" s="244"/>
      <c r="C15" s="244"/>
      <c r="D15" s="244"/>
      <c r="E15" s="244"/>
      <c r="F15" s="244"/>
      <c r="G15" s="1142" t="s">
        <v>479</v>
      </c>
      <c r="H15" s="1143"/>
      <c r="I15" s="1143"/>
      <c r="J15" s="1144"/>
      <c r="K15" s="267">
        <v>2826</v>
      </c>
      <c r="L15" s="268">
        <v>3533</v>
      </c>
      <c r="M15" s="269">
        <v>4542</v>
      </c>
      <c r="N15" s="270">
        <v>-22.2</v>
      </c>
    </row>
    <row r="16" spans="1:16" x14ac:dyDescent="0.15">
      <c r="A16" s="248"/>
      <c r="B16" s="244"/>
      <c r="C16" s="244"/>
      <c r="D16" s="244"/>
      <c r="E16" s="244"/>
      <c r="F16" s="244"/>
      <c r="G16" s="1145" t="s">
        <v>480</v>
      </c>
      <c r="H16" s="1146"/>
      <c r="I16" s="1146"/>
      <c r="J16" s="1147"/>
      <c r="K16" s="268">
        <v>-53353</v>
      </c>
      <c r="L16" s="268">
        <v>-66691</v>
      </c>
      <c r="M16" s="269">
        <v>-20623</v>
      </c>
      <c r="N16" s="270">
        <v>223.4</v>
      </c>
    </row>
    <row r="17" spans="1:16" x14ac:dyDescent="0.15">
      <c r="A17" s="248"/>
      <c r="B17" s="244"/>
      <c r="C17" s="244"/>
      <c r="D17" s="244"/>
      <c r="E17" s="244"/>
      <c r="F17" s="244"/>
      <c r="G17" s="1145" t="s">
        <v>172</v>
      </c>
      <c r="H17" s="1146"/>
      <c r="I17" s="1146"/>
      <c r="J17" s="1147"/>
      <c r="K17" s="268">
        <v>550014</v>
      </c>
      <c r="L17" s="268">
        <v>687518</v>
      </c>
      <c r="M17" s="269">
        <v>242361</v>
      </c>
      <c r="N17" s="270">
        <v>183.7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39" t="s">
        <v>485</v>
      </c>
      <c r="H21" s="1140"/>
      <c r="I21" s="1140"/>
      <c r="J21" s="1141"/>
      <c r="K21" s="280">
        <v>65</v>
      </c>
      <c r="L21" s="281">
        <v>22.07</v>
      </c>
      <c r="M21" s="282">
        <v>42.93</v>
      </c>
      <c r="N21" s="249"/>
      <c r="O21" s="283"/>
      <c r="P21" s="279"/>
    </row>
    <row r="22" spans="1:16" s="284" customFormat="1" x14ac:dyDescent="0.15">
      <c r="A22" s="279"/>
      <c r="B22" s="249"/>
      <c r="C22" s="249"/>
      <c r="D22" s="249"/>
      <c r="E22" s="249"/>
      <c r="F22" s="249"/>
      <c r="G22" s="1139" t="s">
        <v>486</v>
      </c>
      <c r="H22" s="1140"/>
      <c r="I22" s="1140"/>
      <c r="J22" s="1141"/>
      <c r="K22" s="285">
        <v>98.8</v>
      </c>
      <c r="L22" s="286">
        <v>93.5</v>
      </c>
      <c r="M22" s="287">
        <v>5.3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28" t="s">
        <v>467</v>
      </c>
      <c r="L30" s="254"/>
      <c r="M30" s="255" t="s">
        <v>468</v>
      </c>
      <c r="N30" s="256"/>
    </row>
    <row r="31" spans="1:16" x14ac:dyDescent="0.15">
      <c r="A31" s="248"/>
      <c r="B31" s="244"/>
      <c r="C31" s="244"/>
      <c r="D31" s="244"/>
      <c r="E31" s="244"/>
      <c r="F31" s="244"/>
      <c r="G31" s="257"/>
      <c r="H31" s="258"/>
      <c r="I31" s="258"/>
      <c r="J31" s="259"/>
      <c r="K31" s="1129"/>
      <c r="L31" s="260" t="s">
        <v>469</v>
      </c>
      <c r="M31" s="261" t="s">
        <v>470</v>
      </c>
      <c r="N31" s="262" t="s">
        <v>471</v>
      </c>
    </row>
    <row r="32" spans="1:16" ht="27" customHeight="1" x14ac:dyDescent="0.15">
      <c r="A32" s="248"/>
      <c r="B32" s="244"/>
      <c r="C32" s="244"/>
      <c r="D32" s="244"/>
      <c r="E32" s="244"/>
      <c r="F32" s="244"/>
      <c r="G32" s="1130" t="s">
        <v>489</v>
      </c>
      <c r="H32" s="1131"/>
      <c r="I32" s="1131"/>
      <c r="J32" s="1132"/>
      <c r="K32" s="294">
        <v>187644</v>
      </c>
      <c r="L32" s="294">
        <v>234555</v>
      </c>
      <c r="M32" s="295">
        <v>131612</v>
      </c>
      <c r="N32" s="296">
        <v>78.2</v>
      </c>
    </row>
    <row r="33" spans="1:16" ht="13.5" customHeight="1" x14ac:dyDescent="0.15">
      <c r="A33" s="248"/>
      <c r="B33" s="244"/>
      <c r="C33" s="244"/>
      <c r="D33" s="244"/>
      <c r="E33" s="244"/>
      <c r="F33" s="244"/>
      <c r="G33" s="1130" t="s">
        <v>490</v>
      </c>
      <c r="H33" s="1131"/>
      <c r="I33" s="1131"/>
      <c r="J33" s="1132"/>
      <c r="K33" s="294" t="s">
        <v>476</v>
      </c>
      <c r="L33" s="294" t="s">
        <v>476</v>
      </c>
      <c r="M33" s="295" t="s">
        <v>476</v>
      </c>
      <c r="N33" s="296" t="s">
        <v>476</v>
      </c>
    </row>
    <row r="34" spans="1:16" ht="27" customHeight="1" x14ac:dyDescent="0.15">
      <c r="A34" s="248"/>
      <c r="B34" s="244"/>
      <c r="C34" s="244"/>
      <c r="D34" s="244"/>
      <c r="E34" s="244"/>
      <c r="F34" s="244"/>
      <c r="G34" s="1130" t="s">
        <v>491</v>
      </c>
      <c r="H34" s="1131"/>
      <c r="I34" s="1131"/>
      <c r="J34" s="1132"/>
      <c r="K34" s="294" t="s">
        <v>476</v>
      </c>
      <c r="L34" s="294" t="s">
        <v>476</v>
      </c>
      <c r="M34" s="295">
        <v>41</v>
      </c>
      <c r="N34" s="296" t="s">
        <v>476</v>
      </c>
    </row>
    <row r="35" spans="1:16" ht="27" customHeight="1" x14ac:dyDescent="0.15">
      <c r="A35" s="248"/>
      <c r="B35" s="244"/>
      <c r="C35" s="244"/>
      <c r="D35" s="244"/>
      <c r="E35" s="244"/>
      <c r="F35" s="244"/>
      <c r="G35" s="1130" t="s">
        <v>492</v>
      </c>
      <c r="H35" s="1131"/>
      <c r="I35" s="1131"/>
      <c r="J35" s="1132"/>
      <c r="K35" s="294">
        <v>24604</v>
      </c>
      <c r="L35" s="294">
        <v>30755</v>
      </c>
      <c r="M35" s="295">
        <v>31555</v>
      </c>
      <c r="N35" s="296">
        <v>-2.5</v>
      </c>
    </row>
    <row r="36" spans="1:16" ht="27" customHeight="1" x14ac:dyDescent="0.15">
      <c r="A36" s="248"/>
      <c r="B36" s="244"/>
      <c r="C36" s="244"/>
      <c r="D36" s="244"/>
      <c r="E36" s="244"/>
      <c r="F36" s="244"/>
      <c r="G36" s="1130" t="s">
        <v>493</v>
      </c>
      <c r="H36" s="1131"/>
      <c r="I36" s="1131"/>
      <c r="J36" s="1132"/>
      <c r="K36" s="294">
        <v>3462</v>
      </c>
      <c r="L36" s="294">
        <v>4328</v>
      </c>
      <c r="M36" s="295">
        <v>5720</v>
      </c>
      <c r="N36" s="296">
        <v>-24.3</v>
      </c>
    </row>
    <row r="37" spans="1:16" ht="13.5" customHeight="1" x14ac:dyDescent="0.15">
      <c r="A37" s="248"/>
      <c r="B37" s="244"/>
      <c r="C37" s="244"/>
      <c r="D37" s="244"/>
      <c r="E37" s="244"/>
      <c r="F37" s="244"/>
      <c r="G37" s="1130" t="s">
        <v>494</v>
      </c>
      <c r="H37" s="1131"/>
      <c r="I37" s="1131"/>
      <c r="J37" s="1132"/>
      <c r="K37" s="294" t="s">
        <v>476</v>
      </c>
      <c r="L37" s="294" t="s">
        <v>476</v>
      </c>
      <c r="M37" s="295">
        <v>1648</v>
      </c>
      <c r="N37" s="296" t="s">
        <v>476</v>
      </c>
    </row>
    <row r="38" spans="1:16" ht="27" customHeight="1" x14ac:dyDescent="0.15">
      <c r="A38" s="248"/>
      <c r="B38" s="244"/>
      <c r="C38" s="244"/>
      <c r="D38" s="244"/>
      <c r="E38" s="244"/>
      <c r="F38" s="244"/>
      <c r="G38" s="1133" t="s">
        <v>495</v>
      </c>
      <c r="H38" s="1134"/>
      <c r="I38" s="1134"/>
      <c r="J38" s="1135"/>
      <c r="K38" s="297" t="s">
        <v>476</v>
      </c>
      <c r="L38" s="297" t="s">
        <v>476</v>
      </c>
      <c r="M38" s="298">
        <v>64</v>
      </c>
      <c r="N38" s="299" t="s">
        <v>476</v>
      </c>
      <c r="O38" s="293"/>
    </row>
    <row r="39" spans="1:16" x14ac:dyDescent="0.15">
      <c r="A39" s="248"/>
      <c r="B39" s="244"/>
      <c r="C39" s="244"/>
      <c r="D39" s="244"/>
      <c r="E39" s="244"/>
      <c r="F39" s="244"/>
      <c r="G39" s="1133" t="s">
        <v>496</v>
      </c>
      <c r="H39" s="1134"/>
      <c r="I39" s="1134"/>
      <c r="J39" s="1135"/>
      <c r="K39" s="300">
        <v>-5380</v>
      </c>
      <c r="L39" s="300">
        <v>-6725</v>
      </c>
      <c r="M39" s="301">
        <v>-9298</v>
      </c>
      <c r="N39" s="302">
        <v>-27.7</v>
      </c>
      <c r="O39" s="293"/>
    </row>
    <row r="40" spans="1:16" ht="27" customHeight="1" x14ac:dyDescent="0.15">
      <c r="A40" s="248"/>
      <c r="B40" s="244"/>
      <c r="C40" s="244"/>
      <c r="D40" s="244"/>
      <c r="E40" s="244"/>
      <c r="F40" s="244"/>
      <c r="G40" s="1130" t="s">
        <v>497</v>
      </c>
      <c r="H40" s="1131"/>
      <c r="I40" s="1131"/>
      <c r="J40" s="1132"/>
      <c r="K40" s="300">
        <v>-177487</v>
      </c>
      <c r="L40" s="300">
        <v>-221859</v>
      </c>
      <c r="M40" s="301">
        <v>-121787</v>
      </c>
      <c r="N40" s="302">
        <v>82.2</v>
      </c>
      <c r="O40" s="293"/>
    </row>
    <row r="41" spans="1:16" x14ac:dyDescent="0.15">
      <c r="A41" s="248"/>
      <c r="B41" s="244"/>
      <c r="C41" s="244"/>
      <c r="D41" s="244"/>
      <c r="E41" s="244"/>
      <c r="F41" s="244"/>
      <c r="G41" s="1136" t="s">
        <v>282</v>
      </c>
      <c r="H41" s="1137"/>
      <c r="I41" s="1137"/>
      <c r="J41" s="1138"/>
      <c r="K41" s="294">
        <v>32843</v>
      </c>
      <c r="L41" s="300">
        <v>41054</v>
      </c>
      <c r="M41" s="301">
        <v>39554</v>
      </c>
      <c r="N41" s="302">
        <v>3.8</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23" t="s">
        <v>467</v>
      </c>
      <c r="J49" s="1125" t="s">
        <v>501</v>
      </c>
      <c r="K49" s="1126"/>
      <c r="L49" s="1126"/>
      <c r="M49" s="1126"/>
      <c r="N49" s="1127"/>
    </row>
    <row r="50" spans="1:14" x14ac:dyDescent="0.15">
      <c r="A50" s="248"/>
      <c r="B50" s="244"/>
      <c r="C50" s="244"/>
      <c r="D50" s="244"/>
      <c r="E50" s="244"/>
      <c r="F50" s="244"/>
      <c r="G50" s="312"/>
      <c r="H50" s="313"/>
      <c r="I50" s="1124"/>
      <c r="J50" s="314" t="s">
        <v>502</v>
      </c>
      <c r="K50" s="315" t="s">
        <v>503</v>
      </c>
      <c r="L50" s="316" t="s">
        <v>504</v>
      </c>
      <c r="M50" s="317" t="s">
        <v>505</v>
      </c>
      <c r="N50" s="318" t="s">
        <v>506</v>
      </c>
    </row>
    <row r="51" spans="1:14" x14ac:dyDescent="0.15">
      <c r="A51" s="248"/>
      <c r="B51" s="244"/>
      <c r="C51" s="244"/>
      <c r="D51" s="244"/>
      <c r="E51" s="244"/>
      <c r="F51" s="244"/>
      <c r="G51" s="310" t="s">
        <v>507</v>
      </c>
      <c r="H51" s="311"/>
      <c r="I51" s="319">
        <v>288595</v>
      </c>
      <c r="J51" s="320">
        <v>348966</v>
      </c>
      <c r="K51" s="321">
        <v>-22.8</v>
      </c>
      <c r="L51" s="322">
        <v>325581</v>
      </c>
      <c r="M51" s="323">
        <v>11.5</v>
      </c>
      <c r="N51" s="324">
        <v>-34.299999999999997</v>
      </c>
    </row>
    <row r="52" spans="1:14" x14ac:dyDescent="0.15">
      <c r="A52" s="248"/>
      <c r="B52" s="244"/>
      <c r="C52" s="244"/>
      <c r="D52" s="244"/>
      <c r="E52" s="244"/>
      <c r="F52" s="244"/>
      <c r="G52" s="325"/>
      <c r="H52" s="326" t="s">
        <v>508</v>
      </c>
      <c r="I52" s="327">
        <v>176612</v>
      </c>
      <c r="J52" s="328">
        <v>213557</v>
      </c>
      <c r="K52" s="329">
        <v>-52.3</v>
      </c>
      <c r="L52" s="330">
        <v>165116</v>
      </c>
      <c r="M52" s="331">
        <v>0.9</v>
      </c>
      <c r="N52" s="332">
        <v>-53.2</v>
      </c>
    </row>
    <row r="53" spans="1:14" x14ac:dyDescent="0.15">
      <c r="A53" s="248"/>
      <c r="B53" s="244"/>
      <c r="C53" s="244"/>
      <c r="D53" s="244"/>
      <c r="E53" s="244"/>
      <c r="F53" s="244"/>
      <c r="G53" s="310" t="s">
        <v>509</v>
      </c>
      <c r="H53" s="311"/>
      <c r="I53" s="319">
        <v>228487</v>
      </c>
      <c r="J53" s="320">
        <v>282431</v>
      </c>
      <c r="K53" s="321">
        <v>-19.100000000000001</v>
      </c>
      <c r="L53" s="322">
        <v>203567</v>
      </c>
      <c r="M53" s="323">
        <v>-37.5</v>
      </c>
      <c r="N53" s="324">
        <v>18.399999999999999</v>
      </c>
    </row>
    <row r="54" spans="1:14" x14ac:dyDescent="0.15">
      <c r="A54" s="248"/>
      <c r="B54" s="244"/>
      <c r="C54" s="244"/>
      <c r="D54" s="244"/>
      <c r="E54" s="244"/>
      <c r="F54" s="244"/>
      <c r="G54" s="325"/>
      <c r="H54" s="326" t="s">
        <v>508</v>
      </c>
      <c r="I54" s="327">
        <v>127334</v>
      </c>
      <c r="J54" s="328">
        <v>157397</v>
      </c>
      <c r="K54" s="329">
        <v>-26.3</v>
      </c>
      <c r="L54" s="330">
        <v>121137</v>
      </c>
      <c r="M54" s="331">
        <v>-26.6</v>
      </c>
      <c r="N54" s="332">
        <v>0.3</v>
      </c>
    </row>
    <row r="55" spans="1:14" x14ac:dyDescent="0.15">
      <c r="A55" s="248"/>
      <c r="B55" s="244"/>
      <c r="C55" s="244"/>
      <c r="D55" s="244"/>
      <c r="E55" s="244"/>
      <c r="F55" s="244"/>
      <c r="G55" s="310" t="s">
        <v>510</v>
      </c>
      <c r="H55" s="311"/>
      <c r="I55" s="319">
        <v>333600</v>
      </c>
      <c r="J55" s="320">
        <v>418570</v>
      </c>
      <c r="K55" s="321">
        <v>48.2</v>
      </c>
      <c r="L55" s="322">
        <v>185018</v>
      </c>
      <c r="M55" s="323">
        <v>-9.1</v>
      </c>
      <c r="N55" s="324">
        <v>57.3</v>
      </c>
    </row>
    <row r="56" spans="1:14" x14ac:dyDescent="0.15">
      <c r="A56" s="248"/>
      <c r="B56" s="244"/>
      <c r="C56" s="244"/>
      <c r="D56" s="244"/>
      <c r="E56" s="244"/>
      <c r="F56" s="244"/>
      <c r="G56" s="325"/>
      <c r="H56" s="326" t="s">
        <v>508</v>
      </c>
      <c r="I56" s="327">
        <v>133207</v>
      </c>
      <c r="J56" s="328">
        <v>167136</v>
      </c>
      <c r="K56" s="329">
        <v>6.2</v>
      </c>
      <c r="L56" s="330">
        <v>95064</v>
      </c>
      <c r="M56" s="331">
        <v>-21.5</v>
      </c>
      <c r="N56" s="332">
        <v>27.7</v>
      </c>
    </row>
    <row r="57" spans="1:14" x14ac:dyDescent="0.15">
      <c r="A57" s="248"/>
      <c r="B57" s="244"/>
      <c r="C57" s="244"/>
      <c r="D57" s="244"/>
      <c r="E57" s="244"/>
      <c r="F57" s="244"/>
      <c r="G57" s="310" t="s">
        <v>511</v>
      </c>
      <c r="H57" s="311"/>
      <c r="I57" s="319">
        <v>947500</v>
      </c>
      <c r="J57" s="320">
        <v>1144324</v>
      </c>
      <c r="K57" s="321">
        <v>173.4</v>
      </c>
      <c r="L57" s="322">
        <v>238802</v>
      </c>
      <c r="M57" s="323">
        <v>29.1</v>
      </c>
      <c r="N57" s="324">
        <v>144.30000000000001</v>
      </c>
    </row>
    <row r="58" spans="1:14" x14ac:dyDescent="0.15">
      <c r="A58" s="248"/>
      <c r="B58" s="244"/>
      <c r="C58" s="244"/>
      <c r="D58" s="244"/>
      <c r="E58" s="244"/>
      <c r="F58" s="244"/>
      <c r="G58" s="325"/>
      <c r="H58" s="326" t="s">
        <v>508</v>
      </c>
      <c r="I58" s="327">
        <v>533187</v>
      </c>
      <c r="J58" s="328">
        <v>643946</v>
      </c>
      <c r="K58" s="329">
        <v>285.3</v>
      </c>
      <c r="L58" s="330">
        <v>128562</v>
      </c>
      <c r="M58" s="331">
        <v>35.200000000000003</v>
      </c>
      <c r="N58" s="332">
        <v>250.1</v>
      </c>
    </row>
    <row r="59" spans="1:14" x14ac:dyDescent="0.15">
      <c r="A59" s="248"/>
      <c r="B59" s="244"/>
      <c r="C59" s="244"/>
      <c r="D59" s="244"/>
      <c r="E59" s="244"/>
      <c r="F59" s="244"/>
      <c r="G59" s="310" t="s">
        <v>512</v>
      </c>
      <c r="H59" s="311"/>
      <c r="I59" s="319">
        <v>352648</v>
      </c>
      <c r="J59" s="320">
        <v>440810</v>
      </c>
      <c r="K59" s="321">
        <v>-61.5</v>
      </c>
      <c r="L59" s="322">
        <v>288550</v>
      </c>
      <c r="M59" s="323">
        <v>20.8</v>
      </c>
      <c r="N59" s="324">
        <v>-82.3</v>
      </c>
    </row>
    <row r="60" spans="1:14" x14ac:dyDescent="0.15">
      <c r="A60" s="248"/>
      <c r="B60" s="244"/>
      <c r="C60" s="244"/>
      <c r="D60" s="244"/>
      <c r="E60" s="244"/>
      <c r="F60" s="244"/>
      <c r="G60" s="325"/>
      <c r="H60" s="326" t="s">
        <v>508</v>
      </c>
      <c r="I60" s="333">
        <v>324171</v>
      </c>
      <c r="J60" s="328">
        <v>405214</v>
      </c>
      <c r="K60" s="329">
        <v>-37.1</v>
      </c>
      <c r="L60" s="330">
        <v>141525</v>
      </c>
      <c r="M60" s="331">
        <v>10.1</v>
      </c>
      <c r="N60" s="332">
        <v>-47.2</v>
      </c>
    </row>
    <row r="61" spans="1:14" x14ac:dyDescent="0.15">
      <c r="A61" s="248"/>
      <c r="B61" s="244"/>
      <c r="C61" s="244"/>
      <c r="D61" s="244"/>
      <c r="E61" s="244"/>
      <c r="F61" s="244"/>
      <c r="G61" s="310" t="s">
        <v>513</v>
      </c>
      <c r="H61" s="334"/>
      <c r="I61" s="335">
        <v>430166</v>
      </c>
      <c r="J61" s="336">
        <v>527020</v>
      </c>
      <c r="K61" s="337">
        <v>23.6</v>
      </c>
      <c r="L61" s="338">
        <v>248304</v>
      </c>
      <c r="M61" s="339">
        <v>3</v>
      </c>
      <c r="N61" s="324">
        <v>20.6</v>
      </c>
    </row>
    <row r="62" spans="1:14" x14ac:dyDescent="0.15">
      <c r="A62" s="248"/>
      <c r="B62" s="244"/>
      <c r="C62" s="244"/>
      <c r="D62" s="244"/>
      <c r="E62" s="244"/>
      <c r="F62" s="244"/>
      <c r="G62" s="325"/>
      <c r="H62" s="326" t="s">
        <v>508</v>
      </c>
      <c r="I62" s="327">
        <v>258902</v>
      </c>
      <c r="J62" s="328">
        <v>317450</v>
      </c>
      <c r="K62" s="329">
        <v>35.200000000000003</v>
      </c>
      <c r="L62" s="330">
        <v>130281</v>
      </c>
      <c r="M62" s="331">
        <v>-0.4</v>
      </c>
      <c r="N62" s="332">
        <v>35.6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48" t="s">
        <v>3</v>
      </c>
      <c r="D47" s="1148"/>
      <c r="E47" s="1149"/>
      <c r="F47" s="11">
        <v>34.770000000000003</v>
      </c>
      <c r="G47" s="12">
        <v>40.61</v>
      </c>
      <c r="H47" s="12">
        <v>38.06</v>
      </c>
      <c r="I47" s="12">
        <v>33.65</v>
      </c>
      <c r="J47" s="13">
        <v>35.81</v>
      </c>
    </row>
    <row r="48" spans="2:10" ht="57.75" customHeight="1" x14ac:dyDescent="0.15">
      <c r="B48" s="14"/>
      <c r="C48" s="1150" t="s">
        <v>4</v>
      </c>
      <c r="D48" s="1150"/>
      <c r="E48" s="1151"/>
      <c r="F48" s="15">
        <v>3.66</v>
      </c>
      <c r="G48" s="16">
        <v>3.28</v>
      </c>
      <c r="H48" s="16">
        <v>3.79</v>
      </c>
      <c r="I48" s="16">
        <v>7.69</v>
      </c>
      <c r="J48" s="17">
        <v>8.57</v>
      </c>
    </row>
    <row r="49" spans="2:10" ht="57.75" customHeight="1" thickBot="1" x14ac:dyDescent="0.2">
      <c r="B49" s="18"/>
      <c r="C49" s="1152" t="s">
        <v>5</v>
      </c>
      <c r="D49" s="1152"/>
      <c r="E49" s="1153"/>
      <c r="F49" s="19">
        <v>5.2</v>
      </c>
      <c r="G49" s="20">
        <v>0.84</v>
      </c>
      <c r="H49" s="20">
        <v>5.56</v>
      </c>
      <c r="I49" s="20" t="s">
        <v>520</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60" t="s">
        <v>522</v>
      </c>
      <c r="D34" s="1160"/>
      <c r="E34" s="1161"/>
      <c r="F34" s="32">
        <v>3.65</v>
      </c>
      <c r="G34" s="33">
        <v>3.28</v>
      </c>
      <c r="H34" s="33">
        <v>3.79</v>
      </c>
      <c r="I34" s="33">
        <v>7.69</v>
      </c>
      <c r="J34" s="34">
        <v>8.56</v>
      </c>
      <c r="K34" s="22"/>
      <c r="L34" s="22"/>
      <c r="M34" s="22"/>
      <c r="N34" s="22"/>
      <c r="O34" s="22"/>
      <c r="P34" s="22"/>
    </row>
    <row r="35" spans="1:16" ht="39" customHeight="1" x14ac:dyDescent="0.15">
      <c r="A35" s="22"/>
      <c r="B35" s="35"/>
      <c r="C35" s="1154" t="s">
        <v>523</v>
      </c>
      <c r="D35" s="1155"/>
      <c r="E35" s="1156"/>
      <c r="F35" s="36" t="s">
        <v>476</v>
      </c>
      <c r="G35" s="37">
        <v>0.21</v>
      </c>
      <c r="H35" s="37">
        <v>0.44</v>
      </c>
      <c r="I35" s="37">
        <v>0.43</v>
      </c>
      <c r="J35" s="38">
        <v>0.99</v>
      </c>
      <c r="K35" s="22"/>
      <c r="L35" s="22"/>
      <c r="M35" s="22"/>
      <c r="N35" s="22"/>
      <c r="O35" s="22"/>
      <c r="P35" s="22"/>
    </row>
    <row r="36" spans="1:16" ht="39" customHeight="1" x14ac:dyDescent="0.15">
      <c r="A36" s="22"/>
      <c r="B36" s="35"/>
      <c r="C36" s="1154" t="s">
        <v>524</v>
      </c>
      <c r="D36" s="1155"/>
      <c r="E36" s="1156"/>
      <c r="F36" s="36">
        <v>0.04</v>
      </c>
      <c r="G36" s="37">
        <v>0.83</v>
      </c>
      <c r="H36" s="37">
        <v>0.19</v>
      </c>
      <c r="I36" s="37">
        <v>0.2</v>
      </c>
      <c r="J36" s="38">
        <v>0.53</v>
      </c>
      <c r="K36" s="22"/>
      <c r="L36" s="22"/>
      <c r="M36" s="22"/>
      <c r="N36" s="22"/>
      <c r="O36" s="22"/>
      <c r="P36" s="22"/>
    </row>
    <row r="37" spans="1:16" ht="39" customHeight="1" x14ac:dyDescent="0.15">
      <c r="A37" s="22"/>
      <c r="B37" s="35"/>
      <c r="C37" s="1154" t="s">
        <v>525</v>
      </c>
      <c r="D37" s="1155"/>
      <c r="E37" s="1156"/>
      <c r="F37" s="36">
        <v>0.26</v>
      </c>
      <c r="G37" s="37">
        <v>0.37</v>
      </c>
      <c r="H37" s="37">
        <v>0.13</v>
      </c>
      <c r="I37" s="37">
        <v>0.27</v>
      </c>
      <c r="J37" s="38">
        <v>0.43</v>
      </c>
      <c r="K37" s="22"/>
      <c r="L37" s="22"/>
      <c r="M37" s="22"/>
      <c r="N37" s="22"/>
      <c r="O37" s="22"/>
      <c r="P37" s="22"/>
    </row>
    <row r="38" spans="1:16" ht="39" customHeight="1" x14ac:dyDescent="0.15">
      <c r="A38" s="22"/>
      <c r="B38" s="35"/>
      <c r="C38" s="1154" t="s">
        <v>526</v>
      </c>
      <c r="D38" s="1155"/>
      <c r="E38" s="1156"/>
      <c r="F38" s="36">
        <v>0.43</v>
      </c>
      <c r="G38" s="37">
        <v>0.41</v>
      </c>
      <c r="H38" s="37">
        <v>0.34</v>
      </c>
      <c r="I38" s="37">
        <v>0.24</v>
      </c>
      <c r="J38" s="38">
        <v>0.27</v>
      </c>
      <c r="K38" s="22"/>
      <c r="L38" s="22"/>
      <c r="M38" s="22"/>
      <c r="N38" s="22"/>
      <c r="O38" s="22"/>
      <c r="P38" s="22"/>
    </row>
    <row r="39" spans="1:16" ht="39" customHeight="1" x14ac:dyDescent="0.15">
      <c r="A39" s="22"/>
      <c r="B39" s="35"/>
      <c r="C39" s="1154" t="s">
        <v>527</v>
      </c>
      <c r="D39" s="1155"/>
      <c r="E39" s="1156"/>
      <c r="F39" s="36">
        <v>0.03</v>
      </c>
      <c r="G39" s="37">
        <v>0.15</v>
      </c>
      <c r="H39" s="37">
        <v>0.15</v>
      </c>
      <c r="I39" s="37">
        <v>0.33</v>
      </c>
      <c r="J39" s="38">
        <v>0.27</v>
      </c>
      <c r="K39" s="22"/>
      <c r="L39" s="22"/>
      <c r="M39" s="22"/>
      <c r="N39" s="22"/>
      <c r="O39" s="22"/>
      <c r="P39" s="22"/>
    </row>
    <row r="40" spans="1:16" ht="39" customHeight="1" x14ac:dyDescent="0.15">
      <c r="A40" s="22"/>
      <c r="B40" s="35"/>
      <c r="C40" s="1154" t="s">
        <v>528</v>
      </c>
      <c r="D40" s="1155"/>
      <c r="E40" s="1156"/>
      <c r="F40" s="36" t="s">
        <v>476</v>
      </c>
      <c r="G40" s="37">
        <v>0</v>
      </c>
      <c r="H40" s="37">
        <v>0.16</v>
      </c>
      <c r="I40" s="37">
        <v>0</v>
      </c>
      <c r="J40" s="38">
        <v>0.01</v>
      </c>
      <c r="K40" s="22"/>
      <c r="L40" s="22"/>
      <c r="M40" s="22"/>
      <c r="N40" s="22"/>
      <c r="O40" s="22"/>
      <c r="P40" s="22"/>
    </row>
    <row r="41" spans="1:16" ht="39" customHeight="1" x14ac:dyDescent="0.15">
      <c r="A41" s="22"/>
      <c r="B41" s="35"/>
      <c r="C41" s="1154"/>
      <c r="D41" s="1155"/>
      <c r="E41" s="1156"/>
      <c r="F41" s="36"/>
      <c r="G41" s="37"/>
      <c r="H41" s="37"/>
      <c r="I41" s="37"/>
      <c r="J41" s="38"/>
      <c r="K41" s="22"/>
      <c r="L41" s="22"/>
      <c r="M41" s="22"/>
      <c r="N41" s="22"/>
      <c r="O41" s="22"/>
      <c r="P41" s="22"/>
    </row>
    <row r="42" spans="1:16" ht="39" customHeight="1" x14ac:dyDescent="0.15">
      <c r="A42" s="22"/>
      <c r="B42" s="39"/>
      <c r="C42" s="1154" t="s">
        <v>529</v>
      </c>
      <c r="D42" s="1155"/>
      <c r="E42" s="1156"/>
      <c r="F42" s="36" t="s">
        <v>476</v>
      </c>
      <c r="G42" s="37" t="s">
        <v>476</v>
      </c>
      <c r="H42" s="37" t="s">
        <v>476</v>
      </c>
      <c r="I42" s="37" t="s">
        <v>476</v>
      </c>
      <c r="J42" s="38" t="s">
        <v>476</v>
      </c>
      <c r="K42" s="22"/>
      <c r="L42" s="22"/>
      <c r="M42" s="22"/>
      <c r="N42" s="22"/>
      <c r="O42" s="22"/>
      <c r="P42" s="22"/>
    </row>
    <row r="43" spans="1:16" ht="39" customHeight="1" thickBot="1" x14ac:dyDescent="0.2">
      <c r="A43" s="22"/>
      <c r="B43" s="40"/>
      <c r="C43" s="1157" t="s">
        <v>530</v>
      </c>
      <c r="D43" s="1158"/>
      <c r="E43" s="1159"/>
      <c r="F43" s="41">
        <v>0.11</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70" t="s">
        <v>11</v>
      </c>
      <c r="C45" s="1171"/>
      <c r="D45" s="58"/>
      <c r="E45" s="1176" t="s">
        <v>12</v>
      </c>
      <c r="F45" s="1176"/>
      <c r="G45" s="1176"/>
      <c r="H45" s="1176"/>
      <c r="I45" s="1176"/>
      <c r="J45" s="1177"/>
      <c r="K45" s="59">
        <v>317</v>
      </c>
      <c r="L45" s="60">
        <v>289</v>
      </c>
      <c r="M45" s="60">
        <v>252</v>
      </c>
      <c r="N45" s="60">
        <v>189</v>
      </c>
      <c r="O45" s="61">
        <v>188</v>
      </c>
      <c r="P45" s="48"/>
      <c r="Q45" s="48"/>
      <c r="R45" s="48"/>
      <c r="S45" s="48"/>
      <c r="T45" s="48"/>
      <c r="U45" s="48"/>
    </row>
    <row r="46" spans="1:21" ht="30.75" customHeight="1" x14ac:dyDescent="0.15">
      <c r="A46" s="48"/>
      <c r="B46" s="1172"/>
      <c r="C46" s="1173"/>
      <c r="D46" s="62"/>
      <c r="E46" s="1164" t="s">
        <v>13</v>
      </c>
      <c r="F46" s="1164"/>
      <c r="G46" s="1164"/>
      <c r="H46" s="1164"/>
      <c r="I46" s="1164"/>
      <c r="J46" s="1165"/>
      <c r="K46" s="63" t="s">
        <v>476</v>
      </c>
      <c r="L46" s="64" t="s">
        <v>476</v>
      </c>
      <c r="M46" s="64" t="s">
        <v>476</v>
      </c>
      <c r="N46" s="64" t="s">
        <v>476</v>
      </c>
      <c r="O46" s="65" t="s">
        <v>476</v>
      </c>
      <c r="P46" s="48"/>
      <c r="Q46" s="48"/>
      <c r="R46" s="48"/>
      <c r="S46" s="48"/>
      <c r="T46" s="48"/>
      <c r="U46" s="48"/>
    </row>
    <row r="47" spans="1:21" ht="30.75" customHeight="1" x14ac:dyDescent="0.15">
      <c r="A47" s="48"/>
      <c r="B47" s="1172"/>
      <c r="C47" s="1173"/>
      <c r="D47" s="62"/>
      <c r="E47" s="1164" t="s">
        <v>14</v>
      </c>
      <c r="F47" s="1164"/>
      <c r="G47" s="1164"/>
      <c r="H47" s="1164"/>
      <c r="I47" s="1164"/>
      <c r="J47" s="1165"/>
      <c r="K47" s="63" t="s">
        <v>476</v>
      </c>
      <c r="L47" s="64" t="s">
        <v>476</v>
      </c>
      <c r="M47" s="64" t="s">
        <v>476</v>
      </c>
      <c r="N47" s="64" t="s">
        <v>476</v>
      </c>
      <c r="O47" s="65" t="s">
        <v>476</v>
      </c>
      <c r="P47" s="48"/>
      <c r="Q47" s="48"/>
      <c r="R47" s="48"/>
      <c r="S47" s="48"/>
      <c r="T47" s="48"/>
      <c r="U47" s="48"/>
    </row>
    <row r="48" spans="1:21" ht="30.75" customHeight="1" x14ac:dyDescent="0.15">
      <c r="A48" s="48"/>
      <c r="B48" s="1172"/>
      <c r="C48" s="1173"/>
      <c r="D48" s="62"/>
      <c r="E48" s="1164" t="s">
        <v>15</v>
      </c>
      <c r="F48" s="1164"/>
      <c r="G48" s="1164"/>
      <c r="H48" s="1164"/>
      <c r="I48" s="1164"/>
      <c r="J48" s="1165"/>
      <c r="K48" s="63">
        <v>25</v>
      </c>
      <c r="L48" s="64">
        <v>23</v>
      </c>
      <c r="M48" s="64">
        <v>23</v>
      </c>
      <c r="N48" s="64">
        <v>24</v>
      </c>
      <c r="O48" s="65">
        <v>25</v>
      </c>
      <c r="P48" s="48"/>
      <c r="Q48" s="48"/>
      <c r="R48" s="48"/>
      <c r="S48" s="48"/>
      <c r="T48" s="48"/>
      <c r="U48" s="48"/>
    </row>
    <row r="49" spans="1:21" ht="30.75" customHeight="1" x14ac:dyDescent="0.15">
      <c r="A49" s="48"/>
      <c r="B49" s="1172"/>
      <c r="C49" s="1173"/>
      <c r="D49" s="62"/>
      <c r="E49" s="1164" t="s">
        <v>16</v>
      </c>
      <c r="F49" s="1164"/>
      <c r="G49" s="1164"/>
      <c r="H49" s="1164"/>
      <c r="I49" s="1164"/>
      <c r="J49" s="1165"/>
      <c r="K49" s="63" t="s">
        <v>476</v>
      </c>
      <c r="L49" s="64" t="s">
        <v>476</v>
      </c>
      <c r="M49" s="64" t="s">
        <v>476</v>
      </c>
      <c r="N49" s="64">
        <v>3</v>
      </c>
      <c r="O49" s="65">
        <v>3</v>
      </c>
      <c r="P49" s="48"/>
      <c r="Q49" s="48"/>
      <c r="R49" s="48"/>
      <c r="S49" s="48"/>
      <c r="T49" s="48"/>
      <c r="U49" s="48"/>
    </row>
    <row r="50" spans="1:21" ht="30.75" customHeight="1" x14ac:dyDescent="0.15">
      <c r="A50" s="48"/>
      <c r="B50" s="1172"/>
      <c r="C50" s="1173"/>
      <c r="D50" s="62"/>
      <c r="E50" s="1164" t="s">
        <v>17</v>
      </c>
      <c r="F50" s="1164"/>
      <c r="G50" s="1164"/>
      <c r="H50" s="1164"/>
      <c r="I50" s="1164"/>
      <c r="J50" s="1165"/>
      <c r="K50" s="63" t="s">
        <v>476</v>
      </c>
      <c r="L50" s="64" t="s">
        <v>476</v>
      </c>
      <c r="M50" s="64" t="s">
        <v>476</v>
      </c>
      <c r="N50" s="64" t="s">
        <v>476</v>
      </c>
      <c r="O50" s="65" t="s">
        <v>476</v>
      </c>
      <c r="P50" s="48"/>
      <c r="Q50" s="48"/>
      <c r="R50" s="48"/>
      <c r="S50" s="48"/>
      <c r="T50" s="48"/>
      <c r="U50" s="48"/>
    </row>
    <row r="51" spans="1:21" ht="30.75" customHeight="1" x14ac:dyDescent="0.15">
      <c r="A51" s="48"/>
      <c r="B51" s="1174"/>
      <c r="C51" s="1175"/>
      <c r="D51" s="66"/>
      <c r="E51" s="1164" t="s">
        <v>18</v>
      </c>
      <c r="F51" s="1164"/>
      <c r="G51" s="1164"/>
      <c r="H51" s="1164"/>
      <c r="I51" s="1164"/>
      <c r="J51" s="1165"/>
      <c r="K51" s="63" t="s">
        <v>476</v>
      </c>
      <c r="L51" s="64" t="s">
        <v>476</v>
      </c>
      <c r="M51" s="64" t="s">
        <v>476</v>
      </c>
      <c r="N51" s="64" t="s">
        <v>476</v>
      </c>
      <c r="O51" s="65" t="s">
        <v>476</v>
      </c>
      <c r="P51" s="48"/>
      <c r="Q51" s="48"/>
      <c r="R51" s="48"/>
      <c r="S51" s="48"/>
      <c r="T51" s="48"/>
      <c r="U51" s="48"/>
    </row>
    <row r="52" spans="1:21" ht="30.75" customHeight="1" x14ac:dyDescent="0.15">
      <c r="A52" s="48"/>
      <c r="B52" s="1162" t="s">
        <v>19</v>
      </c>
      <c r="C52" s="1163"/>
      <c r="D52" s="66"/>
      <c r="E52" s="1164" t="s">
        <v>20</v>
      </c>
      <c r="F52" s="1164"/>
      <c r="G52" s="1164"/>
      <c r="H52" s="1164"/>
      <c r="I52" s="1164"/>
      <c r="J52" s="1165"/>
      <c r="K52" s="63">
        <v>261</v>
      </c>
      <c r="L52" s="64">
        <v>245</v>
      </c>
      <c r="M52" s="64">
        <v>221</v>
      </c>
      <c r="N52" s="64">
        <v>180</v>
      </c>
      <c r="O52" s="65">
        <v>182</v>
      </c>
      <c r="P52" s="48"/>
      <c r="Q52" s="48"/>
      <c r="R52" s="48"/>
      <c r="S52" s="48"/>
      <c r="T52" s="48"/>
      <c r="U52" s="48"/>
    </row>
    <row r="53" spans="1:21" ht="30.75" customHeight="1" thickBot="1" x14ac:dyDescent="0.2">
      <c r="A53" s="48"/>
      <c r="B53" s="1166" t="s">
        <v>21</v>
      </c>
      <c r="C53" s="1167"/>
      <c r="D53" s="67"/>
      <c r="E53" s="1168" t="s">
        <v>22</v>
      </c>
      <c r="F53" s="1168"/>
      <c r="G53" s="1168"/>
      <c r="H53" s="1168"/>
      <c r="I53" s="1168"/>
      <c r="J53" s="1169"/>
      <c r="K53" s="68">
        <v>81</v>
      </c>
      <c r="L53" s="69">
        <v>67</v>
      </c>
      <c r="M53" s="69">
        <v>54</v>
      </c>
      <c r="N53" s="69">
        <v>36</v>
      </c>
      <c r="O53" s="70">
        <v>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2016-04-25T05:31:04Z</cp:lastPrinted>
  <dcterms:created xsi:type="dcterms:W3CDTF">2016-02-15T00:25:12Z</dcterms:created>
  <dcterms:modified xsi:type="dcterms:W3CDTF">2016-04-25T05:31:10Z</dcterms:modified>
  <cp:category/>
</cp:coreProperties>
</file>