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D:\masato_ootake_Desktop\【経営比較分析表】2019_014702_47_010\【経営比較分析表】2019_014702_47_010\"/>
    </mc:Choice>
  </mc:AlternateContent>
  <xr:revisionPtr revIDLastSave="0" documentId="13_ncr:1_{44ADC8D0-8EFE-46D0-B2FC-C5A1DEEA904B}" xr6:coauthVersionLast="43" xr6:coauthVersionMax="43" xr10:uidLastSave="{00000000-0000-0000-0000-000000000000}"/>
  <workbookProtection workbookAlgorithmName="SHA-512" workbookHashValue="HNybOt+N63y9SjtyAfBxSIzVXj4c229c67HZTPT+MmzhDOP0VnL/07DnNtsZerCtVztiPwtVzCdYMothPnfYMQ==" workbookSaltValue="od4zg+jvXeZTuxTyq07kQQ==" workbookSpinCount="100000" lockStructure="1"/>
  <bookViews>
    <workbookView xWindow="13605" yWindow="2475" windowWidth="12660" windowHeight="1185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<sst xmlns="http://schemas.openxmlformats.org/spreadsheetml/2006/main" count="233" uniqueCount="120">
  <si>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</si>
  <si>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</si>
  <si>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</si>
  <si>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</si>
  <si>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</si>
  <si>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</si>
  <si>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</si>
  <si>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</si>
  <si>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</si>
  <si>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</si>
  <si>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</si>
  <si>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</si>
  <si>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</si>
  <si>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</si>
  <si>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</si>
  <si>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</si>
  <si>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</si>
  <si>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</si>
  <si>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</si>
  <si>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</si>
  <si>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</si>
  <si>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</si>
  <si>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</si>
  <si>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</si>
  <si>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</si>
  <si>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</si>
  <si>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</si>
  <si>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</si>
  <si>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</si>
  <si>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</si>
  <si>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</si>
  <si>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</si>
  <si>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</si>
  <si>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</si>
  <si>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</si>
  <si>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</si>
  <si>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</si>
  <si>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</si>
  <si>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</si>
  <si>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</si>
  <si>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</si>
  <si>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</si>
  <si>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</si>
  <si>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</si>
  <si>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</si>
  <si>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</si>
  <si>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</si>
  <si>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</si>
  <si>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</si>
  <si>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</si>
  <si>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</si>
  <si>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</si>
  <si>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</si>
  <si>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</si>
  <si>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</si>
  <si>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</si>
  <si>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</si>
  <si>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</si>
  <si>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</si>
  <si>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</si>
  <si>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</si>
  <si>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</si>
  <si>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</si>
  <si>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</si>
  <si>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</si>
  <si>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</si>
  <si>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</si>
  <si>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</si>
  <si>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</si>
  <si>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</si>
  <si>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</si>
  <si>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</si>
  <si>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</si>
  <si>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</si>
  <si>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</si>
  <si>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</si>
  <si>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</si>
  <si>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</si>
  <si>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</si>
  <si>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</si>
  <si>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</si>
  <si>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</si>
  <si>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</si>
  <si>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</si>
  <si>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</si>
  <si>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</si>
  <si>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</si>
  <si>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</si>
  <si>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</si>
  <si>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</si>
  <si>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</si>
  <si>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</si>
  <si>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</si>
  <si>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</si>
  <si>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</si>
  <si>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</si>
  <si>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</si>
  <si>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音威子府村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</si>
  <si>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</si>
  <si>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</si>
  <si>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</si>
  <si>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</si>
  <si>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</si>
  <si>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</si>
  <si>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</si>
  <si>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</si>
  <si>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</si>
  <si>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</si>
  <si>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</si>
  <si>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</si>
  <si>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</si>
  <si>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</si>
  <si>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</si>
  <si>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</si>
  <si>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</si>
  <si>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</si>
  <si>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</si>
  <si>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収益的収支比率は昨年と比較し２ポイント下がり、類似団体の平均と比較して２ポイント下回る結果となった。要因として、昨年と同額程度の支出に対し、人口減少に伴う使用料の減が要因である。
　料金回収率について、類似団体と同水準にあり、昨年と比較して０．５ポイントの上昇となった。今後も継続し、回収率向上を務める。
　施設利用率については、計画給水人口から見て現在の給水人口が大きく減少しており、今後浄水施設の更新の時期を迎えるにあたり、施設規模や各種機器の処理能力等の見直しを図る必要があるといえる。
　有収率については昨年と比較し、１２ポイント下回る結果となり、配水管と給水管の接続部における漏水が要因と考える。漏水状況の把握と早急な対応に努め、有収率向上を図る必要がある。</t>
    <rPh sb="1" eb="3">
      <t>シュウエキ</t>
    </rPh>
    <rPh sb="3" eb="4">
      <t>テキ</t>
    </rPh>
    <rPh sb="4" eb="6">
      <t>シュウシ</t>
    </rPh>
    <rPh sb="6" eb="8">
      <t>ヒリツ</t>
    </rPh>
    <rPh sb="9" eb="11">
      <t>サクネン</t>
    </rPh>
    <rPh sb="12" eb="14">
      <t>ヒカク</t>
    </rPh>
    <rPh sb="20" eb="21">
      <t>サ</t>
    </rPh>
    <rPh sb="24" eb="26">
      <t>ルイジ</t>
    </rPh>
    <rPh sb="26" eb="28">
      <t>ダンタイ</t>
    </rPh>
    <rPh sb="29" eb="31">
      <t>ヘイキン</t>
    </rPh>
    <rPh sb="32" eb="34">
      <t>ヒカク</t>
    </rPh>
    <rPh sb="41" eb="43">
      <t>シタマワ</t>
    </rPh>
    <rPh sb="44" eb="46">
      <t>ケッカ</t>
    </rPh>
    <rPh sb="51" eb="53">
      <t>ヨウイン</t>
    </rPh>
    <rPh sb="57" eb="59">
      <t>サクネン</t>
    </rPh>
    <rPh sb="60" eb="62">
      <t>ドウガク</t>
    </rPh>
    <rPh sb="62" eb="64">
      <t>テイド</t>
    </rPh>
    <rPh sb="65" eb="67">
      <t>シシュツ</t>
    </rPh>
    <rPh sb="68" eb="69">
      <t>タイ</t>
    </rPh>
    <rPh sb="71" eb="73">
      <t>ジンコウ</t>
    </rPh>
    <rPh sb="73" eb="75">
      <t>ゲンショウ</t>
    </rPh>
    <rPh sb="76" eb="77">
      <t>トモナ</t>
    </rPh>
    <rPh sb="78" eb="81">
      <t>シヨウリョウ</t>
    </rPh>
    <rPh sb="82" eb="83">
      <t>ゲン</t>
    </rPh>
    <rPh sb="84" eb="86">
      <t>ヨウイン</t>
    </rPh>
    <rPh sb="92" eb="94">
      <t>リョウキン</t>
    </rPh>
    <rPh sb="94" eb="96">
      <t>カイシュウ</t>
    </rPh>
    <rPh sb="96" eb="97">
      <t>リツ</t>
    </rPh>
    <rPh sb="102" eb="104">
      <t>ルイジ</t>
    </rPh>
    <rPh sb="104" eb="106">
      <t>ダンタイ</t>
    </rPh>
    <rPh sb="107" eb="110">
      <t>ドウスイジュン</t>
    </rPh>
    <rPh sb="114" eb="116">
      <t>サクネン</t>
    </rPh>
    <rPh sb="117" eb="119">
      <t>ヒカク</t>
    </rPh>
    <rPh sb="129" eb="131">
      <t>ジョウショウ</t>
    </rPh>
    <rPh sb="136" eb="138">
      <t>コンゴ</t>
    </rPh>
    <rPh sb="139" eb="141">
      <t>ケイゾク</t>
    </rPh>
    <rPh sb="143" eb="145">
      <t>カイシュウ</t>
    </rPh>
    <rPh sb="145" eb="146">
      <t>リツ</t>
    </rPh>
    <rPh sb="146" eb="148">
      <t>コウジョウ</t>
    </rPh>
    <rPh sb="149" eb="150">
      <t>ツト</t>
    </rPh>
    <rPh sb="155" eb="157">
      <t>シセツ</t>
    </rPh>
    <rPh sb="157" eb="159">
      <t>リヨウ</t>
    </rPh>
    <rPh sb="159" eb="160">
      <t>リツ</t>
    </rPh>
    <rPh sb="166" eb="168">
      <t>ケイカク</t>
    </rPh>
    <rPh sb="168" eb="170">
      <t>キュウスイ</t>
    </rPh>
    <rPh sb="170" eb="172">
      <t>ジンコウ</t>
    </rPh>
    <rPh sb="174" eb="175">
      <t>ミ</t>
    </rPh>
    <rPh sb="176" eb="178">
      <t>ゲンザイ</t>
    </rPh>
    <rPh sb="179" eb="181">
      <t>キュウスイ</t>
    </rPh>
    <rPh sb="181" eb="183">
      <t>ジンコウ</t>
    </rPh>
    <rPh sb="184" eb="185">
      <t>オオ</t>
    </rPh>
    <rPh sb="187" eb="189">
      <t>ゲンショウ</t>
    </rPh>
    <rPh sb="194" eb="196">
      <t>コンゴ</t>
    </rPh>
    <rPh sb="196" eb="198">
      <t>ジョウスイ</t>
    </rPh>
    <rPh sb="198" eb="200">
      <t>シセツ</t>
    </rPh>
    <rPh sb="201" eb="203">
      <t>コウシン</t>
    </rPh>
    <rPh sb="204" eb="206">
      <t>ジキ</t>
    </rPh>
    <rPh sb="207" eb="208">
      <t>ムカ</t>
    </rPh>
    <rPh sb="215" eb="217">
      <t>シセツ</t>
    </rPh>
    <rPh sb="217" eb="219">
      <t>キボ</t>
    </rPh>
    <rPh sb="220" eb="222">
      <t>カクシュ</t>
    </rPh>
    <rPh sb="222" eb="224">
      <t>キキ</t>
    </rPh>
    <rPh sb="225" eb="227">
      <t>ショリ</t>
    </rPh>
    <rPh sb="227" eb="229">
      <t>ノウリョク</t>
    </rPh>
    <rPh sb="229" eb="230">
      <t>トウ</t>
    </rPh>
    <rPh sb="231" eb="233">
      <t>ミナオ</t>
    </rPh>
    <rPh sb="235" eb="236">
      <t>ハカ</t>
    </rPh>
    <rPh sb="237" eb="239">
      <t>ヒツヨウ</t>
    </rPh>
    <rPh sb="249" eb="252">
      <t>ユウシュウリツ</t>
    </rPh>
    <rPh sb="257" eb="259">
      <t>サクネン</t>
    </rPh>
    <rPh sb="260" eb="262">
      <t>ヒカク</t>
    </rPh>
    <rPh sb="270" eb="272">
      <t>シタマワ</t>
    </rPh>
    <rPh sb="273" eb="275">
      <t>ケッカ</t>
    </rPh>
    <rPh sb="279" eb="282">
      <t>ハイスイカン</t>
    </rPh>
    <rPh sb="283" eb="286">
      <t>キュウスイカン</t>
    </rPh>
    <rPh sb="287" eb="289">
      <t>セツゾク</t>
    </rPh>
    <rPh sb="289" eb="290">
      <t>ブ</t>
    </rPh>
    <rPh sb="294" eb="296">
      <t>ロウスイ</t>
    </rPh>
    <rPh sb="297" eb="299">
      <t>ヨウイン</t>
    </rPh>
    <rPh sb="300" eb="301">
      <t>カンガ</t>
    </rPh>
    <rPh sb="304" eb="306">
      <t>ロウスイ</t>
    </rPh>
    <rPh sb="306" eb="308">
      <t>ジョウキョウ</t>
    </rPh>
    <rPh sb="309" eb="311">
      <t>ハアク</t>
    </rPh>
    <rPh sb="312" eb="314">
      <t>ソウキュウ</t>
    </rPh>
    <rPh sb="315" eb="317">
      <t>タイオウ</t>
    </rPh>
    <rPh sb="318" eb="319">
      <t>ツト</t>
    </rPh>
    <rPh sb="321" eb="324">
      <t>ユウシュウリツ</t>
    </rPh>
    <rPh sb="324" eb="326">
      <t>コウジョウ</t>
    </rPh>
    <rPh sb="327" eb="328">
      <t>ハカ</t>
    </rPh>
    <rPh sb="329" eb="331">
      <t>ヒツヨウ</t>
    </rPh>
    <phoneticPr fontId="4"/>
  </si>
  <si>
    <t>　本村の管路は布設して３０年～４０年を経過しているものが大部分を占めている。今後管路更新に向けた具体的計画を策定する必要があると考えている。</t>
    <rPh sb="1" eb="3">
      <t>ホンソン</t>
    </rPh>
    <rPh sb="4" eb="6">
      <t>カンロ</t>
    </rPh>
    <rPh sb="7" eb="9">
      <t>フセツ</t>
    </rPh>
    <rPh sb="13" eb="14">
      <t>ネン</t>
    </rPh>
    <rPh sb="17" eb="18">
      <t>ネン</t>
    </rPh>
    <rPh sb="19" eb="21">
      <t>ケイカ</t>
    </rPh>
    <rPh sb="28" eb="31">
      <t>ダイブブン</t>
    </rPh>
    <rPh sb="32" eb="33">
      <t>シ</t>
    </rPh>
    <rPh sb="38" eb="40">
      <t>コンゴ</t>
    </rPh>
    <rPh sb="40" eb="42">
      <t>カンロ</t>
    </rPh>
    <rPh sb="42" eb="44">
      <t>コウシン</t>
    </rPh>
    <rPh sb="45" eb="46">
      <t>ム</t>
    </rPh>
    <rPh sb="48" eb="51">
      <t>グタイテキ</t>
    </rPh>
    <rPh sb="51" eb="53">
      <t>ケイカク</t>
    </rPh>
    <rPh sb="54" eb="56">
      <t>サクテイ</t>
    </rPh>
    <rPh sb="58" eb="60">
      <t>ヒツヨウ</t>
    </rPh>
    <rPh sb="64" eb="65">
      <t>カンガ</t>
    </rPh>
    <phoneticPr fontId="4"/>
  </si>
  <si>
    <t>　現在使用している浄水施設更新から２０年が経過し、高度処理施設機器等の更新が必要となってくる。長寿命化計画を策定する等、計画的・効率的な更新を行う必要がある。また、給水人口の減少に伴う使用料収入の減少も大きな問題であり、料金改定について運営委員会と協議し、健全な事業運営を行うため検討を進める必要がある。</t>
    <rPh sb="1" eb="3">
      <t>ゲンザイ</t>
    </rPh>
    <rPh sb="3" eb="5">
      <t>シヨウ</t>
    </rPh>
    <rPh sb="9" eb="11">
      <t>ジョウスイ</t>
    </rPh>
    <rPh sb="11" eb="13">
      <t>シセツ</t>
    </rPh>
    <rPh sb="13" eb="15">
      <t>コウシン</t>
    </rPh>
    <rPh sb="19" eb="20">
      <t>ネン</t>
    </rPh>
    <rPh sb="21" eb="23">
      <t>ケイカ</t>
    </rPh>
    <rPh sb="25" eb="27">
      <t>コウド</t>
    </rPh>
    <rPh sb="27" eb="29">
      <t>ショリ</t>
    </rPh>
    <rPh sb="29" eb="31">
      <t>シセツ</t>
    </rPh>
    <rPh sb="31" eb="33">
      <t>キキ</t>
    </rPh>
    <rPh sb="33" eb="34">
      <t>トウ</t>
    </rPh>
    <rPh sb="35" eb="37">
      <t>コウシン</t>
    </rPh>
    <rPh sb="38" eb="40">
      <t>ヒツヨウ</t>
    </rPh>
    <rPh sb="47" eb="51">
      <t>チョウジュミョウカ</t>
    </rPh>
    <rPh sb="51" eb="53">
      <t>ケイカク</t>
    </rPh>
    <rPh sb="54" eb="56">
      <t>サクテイ</t>
    </rPh>
    <rPh sb="58" eb="59">
      <t>ナド</t>
    </rPh>
    <rPh sb="60" eb="63">
      <t>ケイカクテキ</t>
    </rPh>
    <rPh sb="64" eb="67">
      <t>コウリツテキ</t>
    </rPh>
    <rPh sb="68" eb="70">
      <t>コウシン</t>
    </rPh>
    <rPh sb="71" eb="72">
      <t>オコナ</t>
    </rPh>
    <rPh sb="73" eb="75">
      <t>ヒツヨウ</t>
    </rPh>
    <rPh sb="82" eb="84">
      <t>キュウスイ</t>
    </rPh>
    <rPh sb="84" eb="86">
      <t>ジンコウ</t>
    </rPh>
    <rPh sb="87" eb="89">
      <t>ゲンショウ</t>
    </rPh>
    <rPh sb="90" eb="91">
      <t>トモナ</t>
    </rPh>
    <rPh sb="92" eb="95">
      <t>シヨウリョウ</t>
    </rPh>
    <rPh sb="95" eb="97">
      <t>シュウニュウ</t>
    </rPh>
    <rPh sb="98" eb="100">
      <t>ゲンショウ</t>
    </rPh>
    <rPh sb="101" eb="102">
      <t>オオ</t>
    </rPh>
    <rPh sb="104" eb="106">
      <t>モンダイ</t>
    </rPh>
    <rPh sb="110" eb="112">
      <t>リョウキン</t>
    </rPh>
    <rPh sb="112" eb="114">
      <t>カイテイ</t>
    </rPh>
    <rPh sb="118" eb="120">
      <t>ウンエイ</t>
    </rPh>
    <rPh sb="120" eb="123">
      <t>イインカイ</t>
    </rPh>
    <rPh sb="124" eb="126">
      <t>キョウギ</t>
    </rPh>
    <rPh sb="128" eb="130">
      <t>ケンゼン</t>
    </rPh>
    <rPh sb="131" eb="133">
      <t>ジギョウ</t>
    </rPh>
    <rPh sb="133" eb="135">
      <t>ウンエイ</t>
    </rPh>
    <rPh sb="136" eb="137">
      <t>オコナ</t>
    </rPh>
    <rPh sb="140" eb="142">
      <t>ケントウ</t>
    </rPh>
    <rPh sb="143" eb="144">
      <t>スス</t>
    </rPh>
    <rPh sb="146" eb="1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</si>
</sst>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CA-429B-8010-6ECFF4706B0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E7CA-429B-8010-6ECFF4706B0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33.299999999999997</c:v>
                </c:pt>
                <c:pt idx="1">
                  <c:v>29.52</c:v>
                </c:pt>
                <c:pt idx="2">
                  <c:v>29.89</c:v>
                </c:pt>
                <c:pt idx="3">
                  <c:v>26.54</c:v>
                </c:pt>
                <c:pt idx="4">
                  <c:v>29.02</c:v>
                </c:pt>
              </c:numCache>
            </c:numRef>
          </c:val>
          <c:extLst>
            <c:ext xmlns:c16="http://schemas.microsoft.com/office/drawing/2014/chart" uri="{C3380CC4-5D6E-409C-BE32-E72D297353CC}">
              <c16:uniqueId val="{00000000-0F35-4D79-B4E4-14042785ACC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0F35-4D79-B4E4-14042785ACC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92.02</c:v>
                </c:pt>
                <c:pt idx="1">
                  <c:v>99.15</c:v>
                </c:pt>
                <c:pt idx="2">
                  <c:v>91.42</c:v>
                </c:pt>
                <c:pt idx="3">
                  <c:v>98.81</c:v>
                </c:pt>
                <c:pt idx="4">
                  <c:v>86.12</c:v>
                </c:pt>
              </c:numCache>
            </c:numRef>
          </c:val>
          <c:extLst>
            <c:ext xmlns:c16="http://schemas.microsoft.com/office/drawing/2014/chart" uri="{C3380CC4-5D6E-409C-BE32-E72D297353CC}">
              <c16:uniqueId val="{00000000-2614-4DCC-902A-1CE7FEB5A96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2614-4DCC-902A-1CE7FEB5A96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73.540000000000006</c:v>
                </c:pt>
                <c:pt idx="1">
                  <c:v>70.11</c:v>
                </c:pt>
                <c:pt idx="2">
                  <c:v>74.430000000000007</c:v>
                </c:pt>
                <c:pt idx="3">
                  <c:v>74.599999999999994</c:v>
                </c:pt>
                <c:pt idx="4">
                  <c:v>72.680000000000007</c:v>
                </c:pt>
              </c:numCache>
            </c:numRef>
          </c:val>
          <c:extLst>
            <c:ext xmlns:c16="http://schemas.microsoft.com/office/drawing/2014/chart" uri="{C3380CC4-5D6E-409C-BE32-E72D297353CC}">
              <c16:uniqueId val="{00000000-BBDF-4229-9D81-E232DBB6A18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BBDF-4229-9D81-E232DBB6A18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10-4B04-976A-CB58C3BDEC7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10-4B04-976A-CB58C3BDEC7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B4-454B-B939-9D856D2CE1C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B4-454B-B939-9D856D2CE1C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71-47A0-A4D9-E33A24E3794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71-47A0-A4D9-E33A24E3794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7C-43BD-9D62-B552539A593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7C-43BD-9D62-B552539A593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961.14</c:v>
                </c:pt>
                <c:pt idx="1">
                  <c:v>929.78</c:v>
                </c:pt>
                <c:pt idx="2">
                  <c:v>915.06</c:v>
                </c:pt>
                <c:pt idx="3">
                  <c:v>856.21</c:v>
                </c:pt>
                <c:pt idx="4">
                  <c:v>805.93</c:v>
                </c:pt>
              </c:numCache>
            </c:numRef>
          </c:val>
          <c:extLst>
            <c:ext xmlns:c16="http://schemas.microsoft.com/office/drawing/2014/chart" uri="{C3380CC4-5D6E-409C-BE32-E72D297353CC}">
              <c16:uniqueId val="{00000000-73E9-487F-AA5B-84A6A562F70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73E9-487F-AA5B-84A6A562F70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45.14</c:v>
                </c:pt>
                <c:pt idx="1">
                  <c:v>49.65</c:v>
                </c:pt>
                <c:pt idx="2">
                  <c:v>44.84</c:v>
                </c:pt>
                <c:pt idx="3">
                  <c:v>41.37</c:v>
                </c:pt>
                <c:pt idx="4">
                  <c:v>41.86</c:v>
                </c:pt>
              </c:numCache>
            </c:numRef>
          </c:val>
          <c:extLst>
            <c:ext xmlns:c16="http://schemas.microsoft.com/office/drawing/2014/chart" uri="{C3380CC4-5D6E-409C-BE32-E72D297353CC}">
              <c16:uniqueId val="{00000000-75C9-4D55-8E9E-D30916C5E52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75C9-4D55-8E9E-D30916C5E52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497.36</c:v>
                </c:pt>
                <c:pt idx="1">
                  <c:v>460.21</c:v>
                </c:pt>
                <c:pt idx="2">
                  <c:v>516.97</c:v>
                </c:pt>
                <c:pt idx="3">
                  <c:v>577.76</c:v>
                </c:pt>
                <c:pt idx="4">
                  <c:v>583.22</c:v>
                </c:pt>
              </c:numCache>
            </c:numRef>
          </c:val>
          <c:extLst>
            <c:ext xmlns:c16="http://schemas.microsoft.com/office/drawing/2014/chart" uri="{C3380CC4-5D6E-409C-BE32-E72D297353CC}">
              <c16:uniqueId val="{00000000-8AD0-43AD-8BBB-07FF3840FB3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8AD0-43AD-8BBB-07FF3840FB3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音威子府村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729</v>
      </c>
      <c r="AM8" s="67"/>
      <c r="AN8" s="67"/>
      <c r="AO8" s="67"/>
      <c r="AP8" s="67"/>
      <c r="AQ8" s="67"/>
      <c r="AR8" s="67"/>
      <c r="AS8" s="67"/>
      <c r="AT8" s="66">
        <f>データ!$S$6</f>
        <v>275.63</v>
      </c>
      <c r="AU8" s="66"/>
      <c r="AV8" s="66"/>
      <c r="AW8" s="66"/>
      <c r="AX8" s="66"/>
      <c r="AY8" s="66"/>
      <c r="AZ8" s="66"/>
      <c r="BA8" s="66"/>
      <c r="BB8" s="66">
        <f>データ!$T$6</f>
        <v>2.64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90.87</v>
      </c>
      <c r="Q10" s="66"/>
      <c r="R10" s="66"/>
      <c r="S10" s="66"/>
      <c r="T10" s="66"/>
      <c r="U10" s="66"/>
      <c r="V10" s="66"/>
      <c r="W10" s="67">
        <f>データ!$Q$6</f>
        <v>3840</v>
      </c>
      <c r="X10" s="67"/>
      <c r="Y10" s="67"/>
      <c r="Z10" s="67"/>
      <c r="AA10" s="67"/>
      <c r="AB10" s="67"/>
      <c r="AC10" s="67"/>
      <c r="AD10" s="2"/>
      <c r="AE10" s="2"/>
      <c r="AF10" s="2"/>
      <c r="AG10" s="2"/>
      <c r="AH10" s="2"/>
      <c r="AI10" s="2"/>
      <c r="AJ10" s="2"/>
      <c r="AK10" s="2"/>
      <c r="AL10" s="67">
        <f>データ!$U$6</f>
        <v>617</v>
      </c>
      <c r="AM10" s="67"/>
      <c r="AN10" s="67"/>
      <c r="AO10" s="67"/>
      <c r="AP10" s="67"/>
      <c r="AQ10" s="67"/>
      <c r="AR10" s="67"/>
      <c r="AS10" s="67"/>
      <c r="AT10" s="66">
        <f>データ!$V$6</f>
        <v>2.29</v>
      </c>
      <c r="AU10" s="66"/>
      <c r="AV10" s="66"/>
      <c r="AW10" s="66"/>
      <c r="AX10" s="66"/>
      <c r="AY10" s="66"/>
      <c r="AZ10" s="66"/>
      <c r="BA10" s="66"/>
      <c r="BB10" s="66">
        <f>データ!$W$6</f>
        <v>269.43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ZKYexx1jofup6eLNzdXicqb8u78oDny8EyNw97XqMDbeP1OivdA8fXN38nj2A+/M8RMGUDIuz/3mEHnx+tC0tg==" saltValue="C4JUHQZ+tl4Pqtfp749x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14702</v>
      </c>
      <c r="D6" s="34">
        <f t="shared" si="3"/>
        <v>47</v>
      </c>
      <c r="E6" s="34">
        <f t="shared" si="3"/>
        <v>1</v>
      </c>
      <c r="F6" s="34">
        <f t="shared" si="3"/>
        <v>0</v>
      </c>
      <c r="G6" s="34">
        <f t="shared" si="3"/>
        <v>0</v>
      </c>
      <c r="H6" s="34" t="str">
        <f t="shared" si="3"/>
        <v>北海道　音威子府村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90.87</v>
      </c>
      <c r="Q6" s="35">
        <f t="shared" si="3"/>
        <v>3840</v>
      </c>
      <c r="R6" s="35">
        <f t="shared" si="3"/>
        <v>729</v>
      </c>
      <c r="S6" s="35">
        <f t="shared" si="3"/>
        <v>275.63</v>
      </c>
      <c r="T6" s="35">
        <f t="shared" si="3"/>
        <v>2.64</v>
      </c>
      <c r="U6" s="35">
        <f t="shared" si="3"/>
        <v>617</v>
      </c>
      <c r="V6" s="35">
        <f t="shared" si="3"/>
        <v>2.29</v>
      </c>
      <c r="W6" s="35">
        <f t="shared" si="3"/>
        <v>269.43</v>
      </c>
      <c r="X6" s="36">
        <f>IF(X7="",NA(),X7)</f>
        <v>73.540000000000006</v>
      </c>
      <c r="Y6" s="36">
        <f t="shared" ref="Y6:AG6" si="4">IF(Y7="",NA(),Y7)</f>
        <v>70.11</v>
      </c>
      <c r="Z6" s="36">
        <f t="shared" si="4"/>
        <v>74.430000000000007</v>
      </c>
      <c r="AA6" s="36">
        <f t="shared" si="4"/>
        <v>74.599999999999994</v>
      </c>
      <c r="AB6" s="36">
        <f t="shared" si="4"/>
        <v>72.680000000000007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961.14</v>
      </c>
      <c r="BF6" s="36">
        <f t="shared" ref="BF6:BN6" si="7">IF(BF7="",NA(),BF7)</f>
        <v>929.78</v>
      </c>
      <c r="BG6" s="36">
        <f t="shared" si="7"/>
        <v>915.06</v>
      </c>
      <c r="BH6" s="36">
        <f t="shared" si="7"/>
        <v>856.21</v>
      </c>
      <c r="BI6" s="36">
        <f t="shared" si="7"/>
        <v>805.93</v>
      </c>
      <c r="BJ6" s="36">
        <f t="shared" si="7"/>
        <v>1510.14</v>
      </c>
      <c r="BK6" s="36">
        <f t="shared" si="7"/>
        <v>1595.62</v>
      </c>
      <c r="BL6" s="36">
        <f t="shared" si="7"/>
        <v>1302.33</v>
      </c>
      <c r="BM6" s="36">
        <f t="shared" si="7"/>
        <v>1274.21</v>
      </c>
      <c r="BN6" s="36">
        <f t="shared" si="7"/>
        <v>1183.92</v>
      </c>
      <c r="BO6" s="35" t="str">
        <f>IF(BO7="","",IF(BO7="-","【-】","【"&amp;SUBSTITUTE(TEXT(BO7,"#,##0.00"),"-","△")&amp;"】"))</f>
        <v>【1,084.05】</v>
      </c>
      <c r="BP6" s="36">
        <f>IF(BP7="",NA(),BP7)</f>
        <v>45.14</v>
      </c>
      <c r="BQ6" s="36">
        <f t="shared" ref="BQ6:BY6" si="8">IF(BQ7="",NA(),BQ7)</f>
        <v>49.65</v>
      </c>
      <c r="BR6" s="36">
        <f t="shared" si="8"/>
        <v>44.84</v>
      </c>
      <c r="BS6" s="36">
        <f t="shared" si="8"/>
        <v>41.37</v>
      </c>
      <c r="BT6" s="36">
        <f t="shared" si="8"/>
        <v>41.86</v>
      </c>
      <c r="BU6" s="36">
        <f t="shared" si="8"/>
        <v>22.67</v>
      </c>
      <c r="BV6" s="36">
        <f t="shared" si="8"/>
        <v>37.92</v>
      </c>
      <c r="BW6" s="36">
        <f t="shared" si="8"/>
        <v>40.89</v>
      </c>
      <c r="BX6" s="36">
        <f t="shared" si="8"/>
        <v>41.25</v>
      </c>
      <c r="BY6" s="36">
        <f t="shared" si="8"/>
        <v>42.5</v>
      </c>
      <c r="BZ6" s="35" t="str">
        <f>IF(BZ7="","",IF(BZ7="-","【-】","【"&amp;SUBSTITUTE(TEXT(BZ7,"#,##0.00"),"-","△")&amp;"】"))</f>
        <v>【53.46】</v>
      </c>
      <c r="CA6" s="36">
        <f>IF(CA7="",NA(),CA7)</f>
        <v>497.36</v>
      </c>
      <c r="CB6" s="36">
        <f t="shared" ref="CB6:CJ6" si="9">IF(CB7="",NA(),CB7)</f>
        <v>460.21</v>
      </c>
      <c r="CC6" s="36">
        <f t="shared" si="9"/>
        <v>516.97</v>
      </c>
      <c r="CD6" s="36">
        <f t="shared" si="9"/>
        <v>577.76</v>
      </c>
      <c r="CE6" s="36">
        <f t="shared" si="9"/>
        <v>583.22</v>
      </c>
      <c r="CF6" s="36">
        <f t="shared" si="9"/>
        <v>789.62</v>
      </c>
      <c r="CG6" s="36">
        <f t="shared" si="9"/>
        <v>423.18</v>
      </c>
      <c r="CH6" s="36">
        <f t="shared" si="9"/>
        <v>383.2</v>
      </c>
      <c r="CI6" s="36">
        <f t="shared" si="9"/>
        <v>383.25</v>
      </c>
      <c r="CJ6" s="36">
        <f t="shared" si="9"/>
        <v>377.72</v>
      </c>
      <c r="CK6" s="35" t="str">
        <f>IF(CK7="","",IF(CK7="-","【-】","【"&amp;SUBSTITUTE(TEXT(CK7,"#,##0.00"),"-","△")&amp;"】"))</f>
        <v>【300.47】</v>
      </c>
      <c r="CL6" s="36">
        <f>IF(CL7="",NA(),CL7)</f>
        <v>33.299999999999997</v>
      </c>
      <c r="CM6" s="36">
        <f t="shared" ref="CM6:CU6" si="10">IF(CM7="",NA(),CM7)</f>
        <v>29.52</v>
      </c>
      <c r="CN6" s="36">
        <f t="shared" si="10"/>
        <v>29.89</v>
      </c>
      <c r="CO6" s="36">
        <f t="shared" si="10"/>
        <v>26.54</v>
      </c>
      <c r="CP6" s="36">
        <f t="shared" si="10"/>
        <v>29.02</v>
      </c>
      <c r="CQ6" s="36">
        <f t="shared" si="10"/>
        <v>48.7</v>
      </c>
      <c r="CR6" s="36">
        <f t="shared" si="10"/>
        <v>46.9</v>
      </c>
      <c r="CS6" s="36">
        <f t="shared" si="10"/>
        <v>47.95</v>
      </c>
      <c r="CT6" s="36">
        <f t="shared" si="10"/>
        <v>48.26</v>
      </c>
      <c r="CU6" s="36">
        <f t="shared" si="10"/>
        <v>48.01</v>
      </c>
      <c r="CV6" s="35" t="str">
        <f>IF(CV7="","",IF(CV7="-","【-】","【"&amp;SUBSTITUTE(TEXT(CV7,"#,##0.00"),"-","△")&amp;"】"))</f>
        <v>【54.90】</v>
      </c>
      <c r="CW6" s="36">
        <f>IF(CW7="",NA(),CW7)</f>
        <v>92.02</v>
      </c>
      <c r="CX6" s="36">
        <f t="shared" ref="CX6:DF6" si="11">IF(CX7="",NA(),CX7)</f>
        <v>99.15</v>
      </c>
      <c r="CY6" s="36">
        <f t="shared" si="11"/>
        <v>91.42</v>
      </c>
      <c r="CZ6" s="36">
        <f t="shared" si="11"/>
        <v>98.81</v>
      </c>
      <c r="DA6" s="36">
        <f t="shared" si="11"/>
        <v>86.12</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14702</v>
      </c>
      <c r="D7" s="38">
        <v>47</v>
      </c>
      <c r="E7" s="38">
        <v>1</v>
      </c>
      <c r="F7" s="38">
        <v>0</v>
      </c>
      <c r="G7" s="38">
        <v>0</v>
      </c>
      <c r="H7" s="38" t="s">
        <v>97</v>
      </c>
      <c r="I7" s="38" t="s">
        <v>98</v>
      </c>
      <c r="J7" s="38" t="s">
        <v>99</v>
      </c>
      <c r="K7" s="38" t="s">
        <v>100</v>
      </c>
      <c r="L7" s="38" t="s">
        <v>101</v>
      </c>
      <c r="M7" s="38" t="s">
        <v>102</v>
      </c>
      <c r="N7" s="39" t="s">
        <v>103</v>
      </c>
      <c r="O7" s="39" t="s">
        <v>104</v>
      </c>
      <c r="P7" s="39">
        <v>90.87</v>
      </c>
      <c r="Q7" s="39">
        <v>3840</v>
      </c>
      <c r="R7" s="39">
        <v>729</v>
      </c>
      <c r="S7" s="39">
        <v>275.63</v>
      </c>
      <c r="T7" s="39">
        <v>2.64</v>
      </c>
      <c r="U7" s="39">
        <v>617</v>
      </c>
      <c r="V7" s="39">
        <v>2.29</v>
      </c>
      <c r="W7" s="39">
        <v>269.43</v>
      </c>
      <c r="X7" s="39">
        <v>73.540000000000006</v>
      </c>
      <c r="Y7" s="39">
        <v>70.11</v>
      </c>
      <c r="Z7" s="39">
        <v>74.430000000000007</v>
      </c>
      <c r="AA7" s="39">
        <v>74.599999999999994</v>
      </c>
      <c r="AB7" s="39">
        <v>72.680000000000007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961.14</v>
      </c>
      <c r="BF7" s="39">
        <v>929.78</v>
      </c>
      <c r="BG7" s="39">
        <v>915.06</v>
      </c>
      <c r="BH7" s="39">
        <v>856.21</v>
      </c>
      <c r="BI7" s="39">
        <v>805.93</v>
      </c>
      <c r="BJ7" s="39">
        <v>1510.14</v>
      </c>
      <c r="BK7" s="39">
        <v>1595.62</v>
      </c>
      <c r="BL7" s="39">
        <v>1302.33</v>
      </c>
      <c r="BM7" s="39">
        <v>1274.21</v>
      </c>
      <c r="BN7" s="39">
        <v>1183.92</v>
      </c>
      <c r="BO7" s="39">
        <v>1084.05</v>
      </c>
      <c r="BP7" s="39">
        <v>45.14</v>
      </c>
      <c r="BQ7" s="39">
        <v>49.65</v>
      </c>
      <c r="BR7" s="39">
        <v>44.84</v>
      </c>
      <c r="BS7" s="39">
        <v>41.37</v>
      </c>
      <c r="BT7" s="39">
        <v>41.86</v>
      </c>
      <c r="BU7" s="39">
        <v>22.67</v>
      </c>
      <c r="BV7" s="39">
        <v>37.92</v>
      </c>
      <c r="BW7" s="39">
        <v>40.89</v>
      </c>
      <c r="BX7" s="39">
        <v>41.25</v>
      </c>
      <c r="BY7" s="39">
        <v>42.5</v>
      </c>
      <c r="BZ7" s="39">
        <v>53.46</v>
      </c>
      <c r="CA7" s="39">
        <v>497.36</v>
      </c>
      <c r="CB7" s="39">
        <v>460.21</v>
      </c>
      <c r="CC7" s="39">
        <v>516.97</v>
      </c>
      <c r="CD7" s="39">
        <v>577.76</v>
      </c>
      <c r="CE7" s="39">
        <v>583.22</v>
      </c>
      <c r="CF7" s="39">
        <v>789.62</v>
      </c>
      <c r="CG7" s="39">
        <v>423.18</v>
      </c>
      <c r="CH7" s="39">
        <v>383.2</v>
      </c>
      <c r="CI7" s="39">
        <v>383.25</v>
      </c>
      <c r="CJ7" s="39">
        <v>377.72</v>
      </c>
      <c r="CK7" s="39">
        <v>300.47000000000003</v>
      </c>
      <c r="CL7" s="39">
        <v>33.299999999999997</v>
      </c>
      <c r="CM7" s="39">
        <v>29.52</v>
      </c>
      <c r="CN7" s="39">
        <v>29.89</v>
      </c>
      <c r="CO7" s="39">
        <v>26.54</v>
      </c>
      <c r="CP7" s="39">
        <v>29.02</v>
      </c>
      <c r="CQ7" s="39">
        <v>48.7</v>
      </c>
      <c r="CR7" s="39">
        <v>46.9</v>
      </c>
      <c r="CS7" s="39">
        <v>47.95</v>
      </c>
      <c r="CT7" s="39">
        <v>48.26</v>
      </c>
      <c r="CU7" s="39">
        <v>48.01</v>
      </c>
      <c r="CV7" s="39">
        <v>54.9</v>
      </c>
      <c r="CW7" s="39">
        <v>92.02</v>
      </c>
      <c r="CX7" s="39">
        <v>99.15</v>
      </c>
      <c r="CY7" s="39">
        <v>91.42</v>
      </c>
      <c r="CZ7" s="39">
        <v>98.81</v>
      </c>
      <c r="DA7" s="39">
        <v>86.12</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2020-12-04T02:18:02Z</dcterms:created>
  <dcterms:modified xsi:type="dcterms:W3CDTF">2021-01-19T02:53:22Z</dcterms:modified>
  <cp:category/>
</cp:coreProperties>
</file>