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masato_ootake_Desktop\【経営比較分析表】2019_014702_47_1718\【経営比較分析表】2019_014702_47_1718\"/>
    </mc:Choice>
  </mc:AlternateContent>
  <xr:revisionPtr revIDLastSave="0" documentId="13_ncr:1_{12943700-D4E9-4EB2-BB94-E3894AEF2BFA}" xr6:coauthVersionLast="43" xr6:coauthVersionMax="43" xr10:uidLastSave="{00000000-0000-0000-0000-000000000000}"/>
  <workbookProtection workbookAlgorithmName="SHA-512" workbookHashValue="mkyE2fE73XB8hPuiFDAVKjeb8mmgS4JoWZrb1OstZLbvUD4Vcbhi9YK2mtdn3aUSOig1WIH3NlLO6JJfudkbew==" workbookSaltValue="DUupiA/4yhaK8B/ge8Qp8w==" workbookSpinCount="100000" lockStructure="1"/>
  <bookViews>
    <workbookView xWindow="7695" yWindow="7290" windowWidth="12660" windowHeight="1185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<sst xmlns="http://schemas.openxmlformats.org/spreadsheetml/2006/main" count="236" uniqueCount="121">
  <si>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</si>
  <si>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</si>
  <si>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</si>
  <si>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</si>
  <si>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</si>
  <si>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</si>
  <si>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</si>
  <si>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</si>
  <si>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</si>
  <si>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</si>
  <si>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</si>
  <si>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</si>
  <si>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</si>
  <si>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</si>
  <si>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</si>
  <si>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</si>
  <si>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</si>
  <si>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</si>
  <si>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</si>
  <si>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</si>
  <si>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</si>
  <si>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</si>
  <si>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</si>
  <si>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</si>
  <si>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</si>
  <si>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</si>
  <si>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</si>
  <si>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</si>
  <si>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</si>
  <si>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</si>
  <si>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</si>
  <si>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</si>
  <si>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</si>
  <si>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</si>
  <si>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</si>
  <si>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</si>
  <si>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</si>
  <si>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</si>
  <si>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</si>
  <si>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</si>
  <si>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</si>
  <si>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</si>
  <si>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</si>
  <si>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</si>
  <si>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</si>
  <si>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</si>
  <si>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</si>
  <si>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</si>
  <si>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</si>
  <si>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</si>
  <si>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</si>
  <si>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</si>
  <si>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</si>
  <si>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</si>
  <si>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</si>
  <si>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</si>
  <si>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</si>
  <si>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</si>
  <si>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</si>
  <si>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</si>
  <si>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</si>
  <si>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</si>
  <si>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</si>
  <si>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</si>
  <si>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</si>
  <si>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</si>
  <si>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</si>
  <si>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</si>
  <si>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</si>
  <si>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</si>
  <si>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</si>
  <si>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</si>
  <si>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</si>
  <si>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</si>
  <si>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</si>
  <si>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</si>
  <si>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</si>
  <si>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</si>
  <si>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</si>
  <si>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</si>
  <si>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</si>
  <si>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</si>
  <si>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</si>
  <si>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</si>
  <si>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</si>
  <si>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</si>
  <si>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</si>
  <si>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</si>
  <si>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</si>
  <si>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</si>
  <si>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</si>
  <si>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</si>
  <si>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</si>
  <si>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</si>
  <si>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</si>
  <si>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</si>
  <si>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</si>
  <si>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</si>
  <si>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</si>
  <si>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</si>
  <si>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</si>
  <si>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</si>
  <si>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</si>
  <si>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</si>
  <si>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</si>
  <si>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</si>
  <si>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</si>
  <si>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</si>
  <si>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</si>
  <si>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</si>
  <si>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</si>
  <si>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</si>
  <si>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</si>
  <si>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</si>
  <si>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</si>
  <si>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</si>
  <si>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</si>
  <si>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</si>
  <si>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収益的収支比率は、昨年同様100％を上回った。今後も効率的な維持管理により改善を進めていく必要がある。
　経費回収率は昨年と比較し15ポイント下回り、類似団体と比較しても10ポイント近く下回っている。要因として汚水処理原価の上昇がみられ、経費節減及び有収水量の向上を図り、改善をしていかなければならない。
　施設利用率については、類似団体平均を上回っているが、昨年度より４ポイント減少している。計画処理人口から現在の処理人口が大幅に減少していることが要因であり、今後施設の有効利用を図る必要がある。
　水洗化率については、ほぼ横ばいを継続しており、類似団体平均と比較しても高い水準にある。水質保全、料金収入の向上の観点からも水洗化率100％に向けた取り組みが必要である。</t>
    <rPh sb="54" eb="56">
      <t>ケイヒ</t>
    </rPh>
    <rPh sb="56" eb="58">
      <t>カイシュウ</t>
    </rPh>
    <rPh sb="58" eb="59">
      <t>リツ</t>
    </rPh>
    <rPh sb="60" eb="62">
      <t>サクネン</t>
    </rPh>
    <rPh sb="63" eb="65">
      <t>ヒカク</t>
    </rPh>
    <rPh sb="72" eb="74">
      <t>シタマワ</t>
    </rPh>
    <rPh sb="76" eb="78">
      <t>ルイジ</t>
    </rPh>
    <rPh sb="78" eb="80">
      <t>ダンタイ</t>
    </rPh>
    <rPh sb="81" eb="83">
      <t>ヒカク</t>
    </rPh>
    <rPh sb="92" eb="93">
      <t>チカ</t>
    </rPh>
    <rPh sb="94" eb="96">
      <t>シタマワ</t>
    </rPh>
    <rPh sb="101" eb="103">
      <t>ヨウイン</t>
    </rPh>
    <rPh sb="106" eb="108">
      <t>オスイ</t>
    </rPh>
    <rPh sb="108" eb="110">
      <t>ショリ</t>
    </rPh>
    <rPh sb="110" eb="112">
      <t>ゲンカ</t>
    </rPh>
    <rPh sb="113" eb="115">
      <t>ジョウショウ</t>
    </rPh>
    <rPh sb="120" eb="122">
      <t>ケイヒ</t>
    </rPh>
    <rPh sb="122" eb="124">
      <t>セツゲン</t>
    </rPh>
    <rPh sb="124" eb="125">
      <t>オヨ</t>
    </rPh>
    <rPh sb="126" eb="128">
      <t>ユウシュウ</t>
    </rPh>
    <rPh sb="128" eb="130">
      <t>スイリョウ</t>
    </rPh>
    <rPh sb="131" eb="133">
      <t>コウジョウ</t>
    </rPh>
    <rPh sb="134" eb="135">
      <t>ハカ</t>
    </rPh>
    <rPh sb="137" eb="139">
      <t>カイゼン</t>
    </rPh>
    <rPh sb="155" eb="157">
      <t>シセツ</t>
    </rPh>
    <rPh sb="157" eb="159">
      <t>リヨウ</t>
    </rPh>
    <rPh sb="159" eb="160">
      <t>リツ</t>
    </rPh>
    <rPh sb="166" eb="168">
      <t>ルイジ</t>
    </rPh>
    <rPh sb="168" eb="170">
      <t>ダンタイ</t>
    </rPh>
    <rPh sb="170" eb="172">
      <t>ヘイキン</t>
    </rPh>
    <rPh sb="173" eb="175">
      <t>ウワマワ</t>
    </rPh>
    <rPh sb="181" eb="184">
      <t>サクネンド</t>
    </rPh>
    <rPh sb="191" eb="193">
      <t>ゲンショウ</t>
    </rPh>
    <rPh sb="198" eb="200">
      <t>ケイカク</t>
    </rPh>
    <rPh sb="200" eb="202">
      <t>ショリ</t>
    </rPh>
    <rPh sb="202" eb="204">
      <t>ジンコウ</t>
    </rPh>
    <rPh sb="206" eb="208">
      <t>ゲンザイ</t>
    </rPh>
    <rPh sb="209" eb="211">
      <t>ショリ</t>
    </rPh>
    <rPh sb="211" eb="213">
      <t>ジンコウ</t>
    </rPh>
    <rPh sb="214" eb="216">
      <t>オオハバ</t>
    </rPh>
    <rPh sb="217" eb="219">
      <t>ゲンショウ</t>
    </rPh>
    <rPh sb="226" eb="228">
      <t>ヨウイン</t>
    </rPh>
    <rPh sb="232" eb="234">
      <t>コンゴ</t>
    </rPh>
    <rPh sb="234" eb="236">
      <t>シセツ</t>
    </rPh>
    <rPh sb="237" eb="239">
      <t>ユウコウ</t>
    </rPh>
    <rPh sb="239" eb="241">
      <t>リヨウ</t>
    </rPh>
    <rPh sb="242" eb="243">
      <t>ハカ</t>
    </rPh>
    <rPh sb="244" eb="246">
      <t>ヒツヨウ</t>
    </rPh>
    <rPh sb="252" eb="255">
      <t>スイセンカ</t>
    </rPh>
    <rPh sb="255" eb="256">
      <t>リツ</t>
    </rPh>
    <rPh sb="264" eb="265">
      <t>ヨコ</t>
    </rPh>
    <rPh sb="268" eb="270">
      <t>ケイゾク</t>
    </rPh>
    <rPh sb="275" eb="277">
      <t>ルイジ</t>
    </rPh>
    <rPh sb="277" eb="279">
      <t>ダンタイ</t>
    </rPh>
    <rPh sb="279" eb="281">
      <t>ヘイキン</t>
    </rPh>
    <rPh sb="282" eb="284">
      <t>ヒカク</t>
    </rPh>
    <rPh sb="287" eb="288">
      <t>タカ</t>
    </rPh>
    <rPh sb="289" eb="291">
      <t>スイジュン</t>
    </rPh>
    <rPh sb="295" eb="297">
      <t>スイシツ</t>
    </rPh>
    <rPh sb="297" eb="299">
      <t>ホゼン</t>
    </rPh>
    <rPh sb="300" eb="302">
      <t>リョウキン</t>
    </rPh>
    <rPh sb="302" eb="304">
      <t>シュウニュウ</t>
    </rPh>
    <rPh sb="305" eb="307">
      <t>コウジョウ</t>
    </rPh>
    <rPh sb="308" eb="310">
      <t>カンテン</t>
    </rPh>
    <rPh sb="313" eb="316">
      <t>スイセンカ</t>
    </rPh>
    <rPh sb="316" eb="317">
      <t>リツ</t>
    </rPh>
    <rPh sb="322" eb="323">
      <t>ム</t>
    </rPh>
    <rPh sb="325" eb="326">
      <t>ト</t>
    </rPh>
    <rPh sb="327" eb="328">
      <t>ク</t>
    </rPh>
    <rPh sb="330" eb="332">
      <t>ヒツヨウ</t>
    </rPh>
    <phoneticPr fontId="4"/>
  </si>
  <si>
    <t>施設・管路について令和元年度に実施した最適整備構想の結果により、若干の経年劣化はあるものの、大きな腐食や破損は見られなかった。最適整備構想から今後の更新計画の策定を検討し、健全な維持管理に努める必要がある。</t>
    <rPh sb="0" eb="2">
      <t>シセツ</t>
    </rPh>
    <rPh sb="3" eb="5">
      <t>カンロ</t>
    </rPh>
    <rPh sb="9" eb="11">
      <t>レイワ</t>
    </rPh>
    <rPh sb="11" eb="13">
      <t>ガンネン</t>
    </rPh>
    <rPh sb="13" eb="14">
      <t>ド</t>
    </rPh>
    <rPh sb="15" eb="17">
      <t>ジッシ</t>
    </rPh>
    <rPh sb="19" eb="21">
      <t>サイテキ</t>
    </rPh>
    <rPh sb="21" eb="23">
      <t>セイビ</t>
    </rPh>
    <rPh sb="23" eb="25">
      <t>コウソウ</t>
    </rPh>
    <rPh sb="26" eb="28">
      <t>ケッカ</t>
    </rPh>
    <rPh sb="32" eb="34">
      <t>ジャッカン</t>
    </rPh>
    <rPh sb="35" eb="37">
      <t>ケイネン</t>
    </rPh>
    <rPh sb="37" eb="39">
      <t>レッカ</t>
    </rPh>
    <rPh sb="46" eb="47">
      <t>オオ</t>
    </rPh>
    <rPh sb="49" eb="51">
      <t>フショク</t>
    </rPh>
    <rPh sb="52" eb="54">
      <t>ハソン</t>
    </rPh>
    <rPh sb="55" eb="56">
      <t>ミ</t>
    </rPh>
    <rPh sb="63" eb="65">
      <t>サイテキ</t>
    </rPh>
    <rPh sb="65" eb="67">
      <t>セイビ</t>
    </rPh>
    <rPh sb="67" eb="69">
      <t>コウソウ</t>
    </rPh>
    <rPh sb="71" eb="73">
      <t>コンゴ</t>
    </rPh>
    <rPh sb="74" eb="76">
      <t>コウシン</t>
    </rPh>
    <rPh sb="76" eb="78">
      <t>ケイカク</t>
    </rPh>
    <rPh sb="79" eb="81">
      <t>サクテイ</t>
    </rPh>
    <rPh sb="82" eb="84">
      <t>ケントウ</t>
    </rPh>
    <rPh sb="86" eb="88">
      <t>ケンゼン</t>
    </rPh>
    <rPh sb="89" eb="91">
      <t>イジ</t>
    </rPh>
    <rPh sb="91" eb="93">
      <t>カンリ</t>
    </rPh>
    <rPh sb="94" eb="95">
      <t>ツト</t>
    </rPh>
    <rPh sb="97" eb="99">
      <t>ヒツヨウ</t>
    </rPh>
    <phoneticPr fontId="4"/>
  </si>
  <si>
    <t>　人口減少に伴う料金収入額の減少が大きな課題となる。運営委員と協議し、料金改定を含めた運営方法を検討していく必要がある。
　また、最適整備構想が終了し、今後の施設の維持管理、老朽化対策について計画的な運営を図る必要がある。</t>
    <rPh sb="1" eb="3">
      <t>ジンコウ</t>
    </rPh>
    <rPh sb="3" eb="5">
      <t>ゲンショウ</t>
    </rPh>
    <rPh sb="6" eb="7">
      <t>トモナ</t>
    </rPh>
    <rPh sb="8" eb="10">
      <t>リョウキン</t>
    </rPh>
    <rPh sb="10" eb="12">
      <t>シュウニュウ</t>
    </rPh>
    <rPh sb="12" eb="13">
      <t>ガク</t>
    </rPh>
    <rPh sb="14" eb="16">
      <t>ゲンショウ</t>
    </rPh>
    <rPh sb="17" eb="18">
      <t>オオ</t>
    </rPh>
    <rPh sb="20" eb="22">
      <t>カダイ</t>
    </rPh>
    <rPh sb="26" eb="28">
      <t>ウンエイ</t>
    </rPh>
    <rPh sb="28" eb="30">
      <t>イイン</t>
    </rPh>
    <rPh sb="31" eb="33">
      <t>キョウギ</t>
    </rPh>
    <rPh sb="35" eb="37">
      <t>リョウキン</t>
    </rPh>
    <rPh sb="37" eb="39">
      <t>カイテイ</t>
    </rPh>
    <rPh sb="40" eb="41">
      <t>フク</t>
    </rPh>
    <rPh sb="43" eb="45">
      <t>ウンエイ</t>
    </rPh>
    <rPh sb="45" eb="47">
      <t>ホウホウ</t>
    </rPh>
    <rPh sb="48" eb="50">
      <t>ケントウ</t>
    </rPh>
    <rPh sb="54" eb="56">
      <t>ヒツヨウ</t>
    </rPh>
    <rPh sb="65" eb="67">
      <t>サイテキ</t>
    </rPh>
    <rPh sb="67" eb="69">
      <t>セイビ</t>
    </rPh>
    <rPh sb="69" eb="71">
      <t>コウソウ</t>
    </rPh>
    <rPh sb="72" eb="74">
      <t>シュウリョウ</t>
    </rPh>
    <rPh sb="76" eb="78">
      <t>コンゴ</t>
    </rPh>
    <rPh sb="79" eb="81">
      <t>シセツ</t>
    </rPh>
    <rPh sb="82" eb="84">
      <t>イジ</t>
    </rPh>
    <rPh sb="84" eb="86">
      <t>カンリ</t>
    </rPh>
    <rPh sb="87" eb="90">
      <t>ロウキュウカ</t>
    </rPh>
    <rPh sb="90" eb="92">
      <t>タイサク</t>
    </rPh>
    <rPh sb="96" eb="99">
      <t>ケイカクテキ</t>
    </rPh>
    <rPh sb="100" eb="102">
      <t>ウンエイ</t>
    </rPh>
    <rPh sb="103" eb="104">
      <t>ハカ</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</si>
</sst>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6F-4B89-8F47-D8F8348898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46F-4B89-8F47-D8F8348898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63.68</c:v>
                </c:pt>
                <c:pt idx="1">
                  <c:v>58.68</c:v>
                </c:pt>
                <c:pt idx="2">
                  <c:v>60</c:v>
                </c:pt>
                <c:pt idx="3">
                  <c:v>58.95</c:v>
                </c:pt>
                <c:pt idx="4">
                  <c:v>55</c:v>
                </c:pt>
              </c:numCache>
            </c:numRef>
          </c:val>
          <c:extLst>
            <c:ext xmlns:c16="http://schemas.microsoft.com/office/drawing/2014/chart" uri="{C3380CC4-5D6E-409C-BE32-E72D297353CC}">
              <c16:uniqueId val="{00000000-5F42-4B4C-90C4-161566A554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F42-4B4C-90C4-161566A554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94.48</c:v>
                </c:pt>
                <c:pt idx="1">
                  <c:v>95.18</c:v>
                </c:pt>
                <c:pt idx="2">
                  <c:v>95.62</c:v>
                </c:pt>
                <c:pt idx="3">
                  <c:v>95.84</c:v>
                </c:pt>
                <c:pt idx="4">
                  <c:v>95.41</c:v>
                </c:pt>
              </c:numCache>
            </c:numRef>
          </c:val>
          <c:extLst>
            <c:ext xmlns:c16="http://schemas.microsoft.com/office/drawing/2014/chart" uri="{C3380CC4-5D6E-409C-BE32-E72D297353CC}">
              <c16:uniqueId val="{00000000-C08E-43FD-B1AC-A7F2228F2A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08E-43FD-B1AC-A7F2228F2A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93.99</c:v>
                </c:pt>
                <c:pt idx="1">
                  <c:v>102.78</c:v>
                </c:pt>
                <c:pt idx="2">
                  <c:v>104.6</c:v>
                </c:pt>
                <c:pt idx="3">
                  <c:v>107.3</c:v>
                </c:pt>
                <c:pt idx="4">
                  <c:v>103.35</c:v>
                </c:pt>
              </c:numCache>
            </c:numRef>
          </c:val>
          <c:extLst>
            <c:ext xmlns:c16="http://schemas.microsoft.com/office/drawing/2014/chart" uri="{C3380CC4-5D6E-409C-BE32-E72D297353CC}">
              <c16:uniqueId val="{00000000-40FC-4269-A8F6-1FCB1E537A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C-4269-A8F6-1FCB1E537A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9-4267-8EB0-DC73C0C3D5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9-4267-8EB0-DC73C0C3D5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64-4C73-A474-CD6E965049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64-4C73-A474-CD6E965049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4-4712-8C0F-F6195EF0AF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4-4712-8C0F-F6195EF0AF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AE-4D2C-8A03-261402AFD3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E-4D2C-8A03-261402AFD3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FF-4776-8D9C-AB8A0349A4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FFF-4776-8D9C-AB8A0349A4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63.24</c:v>
                </c:pt>
                <c:pt idx="1">
                  <c:v>73.459999999999994</c:v>
                </c:pt>
                <c:pt idx="2">
                  <c:v>65</c:v>
                </c:pt>
                <c:pt idx="3">
                  <c:v>63.74</c:v>
                </c:pt>
                <c:pt idx="4">
                  <c:v>48.78</c:v>
                </c:pt>
              </c:numCache>
            </c:numRef>
          </c:val>
          <c:extLst>
            <c:ext xmlns:c16="http://schemas.microsoft.com/office/drawing/2014/chart" uri="{C3380CC4-5D6E-409C-BE32-E72D297353CC}">
              <c16:uniqueId val="{00000000-8F6E-4678-BDB5-8E98A9B4BE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F6E-4678-BDB5-8E98A9B4BE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308.19</c:v>
                </c:pt>
                <c:pt idx="1">
                  <c:v>270.61</c:v>
                </c:pt>
                <c:pt idx="2">
                  <c:v>303.69</c:v>
                </c:pt>
                <c:pt idx="3">
                  <c:v>332.53</c:v>
                </c:pt>
                <c:pt idx="4">
                  <c:v>436.89</c:v>
                </c:pt>
              </c:numCache>
            </c:numRef>
          </c:val>
          <c:extLst>
            <c:ext xmlns:c16="http://schemas.microsoft.com/office/drawing/2014/chart" uri="{C3380CC4-5D6E-409C-BE32-E72D297353CC}">
              <c16:uniqueId val="{00000000-4660-4533-9615-E4CB315B29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660-4533-9615-E4CB315B29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M34" sqref="M34:M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音威子府村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729</v>
      </c>
      <c r="AM8" s="51"/>
      <c r="AN8" s="51"/>
      <c r="AO8" s="51"/>
      <c r="AP8" s="51"/>
      <c r="AQ8" s="51"/>
      <c r="AR8" s="51"/>
      <c r="AS8" s="51"/>
      <c r="AT8" s="46">
        <f>データ!T6</f>
        <v>275.63</v>
      </c>
      <c r="AU8" s="46"/>
      <c r="AV8" s="46"/>
      <c r="AW8" s="46"/>
      <c r="AX8" s="46"/>
      <c r="AY8" s="46"/>
      <c r="AZ8" s="46"/>
      <c r="BA8" s="46"/>
      <c r="BB8" s="46">
        <f>データ!U6</f>
        <v>2.64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84.88</v>
      </c>
      <c r="Q10" s="46"/>
      <c r="R10" s="46"/>
      <c r="S10" s="46"/>
      <c r="T10" s="46"/>
      <c r="U10" s="46"/>
      <c r="V10" s="46"/>
      <c r="W10" s="46">
        <f>データ!Q6</f>
        <v>71.040000000000006</v>
      </c>
      <c r="X10" s="46"/>
      <c r="Y10" s="46"/>
      <c r="Z10" s="46"/>
      <c r="AA10" s="46"/>
      <c r="AB10" s="46"/>
      <c r="AC10" s="46"/>
      <c r="AD10" s="51">
        <f>データ!R6</f>
        <v>3450</v>
      </c>
      <c r="AE10" s="51"/>
      <c r="AF10" s="51"/>
      <c r="AG10" s="51"/>
      <c r="AH10" s="51"/>
      <c r="AI10" s="51"/>
      <c r="AJ10" s="51"/>
      <c r="AK10" s="2"/>
      <c r="AL10" s="51">
        <f>データ!V6</f>
        <v>567</v>
      </c>
      <c r="AM10" s="51"/>
      <c r="AN10" s="51"/>
      <c r="AO10" s="51"/>
      <c r="AP10" s="51"/>
      <c r="AQ10" s="51"/>
      <c r="AR10" s="51"/>
      <c r="AS10" s="51"/>
      <c r="AT10" s="46">
        <f>データ!W6</f>
        <v>0.61</v>
      </c>
      <c r="AU10" s="46"/>
      <c r="AV10" s="46"/>
      <c r="AW10" s="46"/>
      <c r="AX10" s="46"/>
      <c r="AY10" s="46"/>
      <c r="AZ10" s="46"/>
      <c r="BA10" s="46"/>
      <c r="BB10" s="46">
        <f>データ!X6</f>
        <v>929.51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wh5HdQCLxW6QNhmB9yJ96laGT9lx40JVWSdmBKUMG7u3uYshRiCxgCva1SLXd0SFRhsGZlU5dGLPB1lvt8Hf2Q==" saltValue="+03tfyXIND1z963qohNg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14702</v>
      </c>
      <c r="D6" s="33">
        <f t="shared" si="3"/>
        <v>47</v>
      </c>
      <c r="E6" s="33">
        <f t="shared" si="3"/>
        <v>17</v>
      </c>
      <c r="F6" s="33">
        <f t="shared" si="3"/>
        <v>5</v>
      </c>
      <c r="G6" s="33">
        <f t="shared" si="3"/>
        <v>0</v>
      </c>
      <c r="H6" s="33" t="str">
        <f t="shared" si="3"/>
        <v>北海道　音威子府村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84.88</v>
      </c>
      <c r="Q6" s="34">
        <f t="shared" si="3"/>
        <v>71.040000000000006</v>
      </c>
      <c r="R6" s="34">
        <f t="shared" si="3"/>
        <v>3450</v>
      </c>
      <c r="S6" s="34">
        <f t="shared" si="3"/>
        <v>729</v>
      </c>
      <c r="T6" s="34">
        <f t="shared" si="3"/>
        <v>275.63</v>
      </c>
      <c r="U6" s="34">
        <f t="shared" si="3"/>
        <v>2.64</v>
      </c>
      <c r="V6" s="34">
        <f t="shared" si="3"/>
        <v>567</v>
      </c>
      <c r="W6" s="34">
        <f t="shared" si="3"/>
        <v>0.61</v>
      </c>
      <c r="X6" s="34">
        <f t="shared" si="3"/>
        <v>929.51</v>
      </c>
      <c r="Y6" s="35">
        <f>IF(Y7="",NA(),Y7)</f>
        <v>93.99</v>
      </c>
      <c r="Z6" s="35">
        <f t="shared" ref="Z6:AH6" si="4">IF(Z7="",NA(),Z7)</f>
        <v>102.78</v>
      </c>
      <c r="AA6" s="35">
        <f t="shared" si="4"/>
        <v>104.6</v>
      </c>
      <c r="AB6" s="35">
        <f t="shared" si="4"/>
        <v>107.3</v>
      </c>
      <c r="AC6" s="35">
        <f t="shared" si="4"/>
        <v>103.35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63.24</v>
      </c>
      <c r="BR6" s="35">
        <f t="shared" ref="BR6:BZ6" si="8">IF(BR7="",NA(),BR7)</f>
        <v>73.459999999999994</v>
      </c>
      <c r="BS6" s="35">
        <f t="shared" si="8"/>
        <v>65</v>
      </c>
      <c r="BT6" s="35">
        <f t="shared" si="8"/>
        <v>63.74</v>
      </c>
      <c r="BU6" s="35">
        <f t="shared" si="8"/>
        <v>48.78</v>
      </c>
      <c r="BV6" s="35">
        <f t="shared" si="8"/>
        <v>52.19</v>
      </c>
      <c r="BW6" s="35">
        <f t="shared" si="8"/>
        <v>55.32</v>
      </c>
      <c r="BX6" s="35">
        <f t="shared" si="8"/>
        <v>59.8</v>
      </c>
      <c r="BY6" s="35">
        <f t="shared" si="8"/>
        <v>57.77</v>
      </c>
      <c r="BZ6" s="35">
        <f t="shared" si="8"/>
        <v>57.31</v>
      </c>
      <c r="CA6" s="34" t="str">
        <f>IF(CA7="","",IF(CA7="-","【-】","【"&amp;SUBSTITUTE(TEXT(CA7,"#,##0.00"),"-","△")&amp;"】"))</f>
        <v>【59.59】</v>
      </c>
      <c r="CB6" s="35">
        <f>IF(CB7="",NA(),CB7)</f>
        <v>308.19</v>
      </c>
      <c r="CC6" s="35">
        <f t="shared" ref="CC6:CK6" si="9">IF(CC7="",NA(),CC7)</f>
        <v>270.61</v>
      </c>
      <c r="CD6" s="35">
        <f t="shared" si="9"/>
        <v>303.69</v>
      </c>
      <c r="CE6" s="35">
        <f t="shared" si="9"/>
        <v>332.53</v>
      </c>
      <c r="CF6" s="35">
        <f t="shared" si="9"/>
        <v>436.89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63.68</v>
      </c>
      <c r="CN6" s="35">
        <f t="shared" ref="CN6:CV6" si="10">IF(CN7="",NA(),CN7)</f>
        <v>58.68</v>
      </c>
      <c r="CO6" s="35">
        <f t="shared" si="10"/>
        <v>60</v>
      </c>
      <c r="CP6" s="35">
        <f t="shared" si="10"/>
        <v>58.95</v>
      </c>
      <c r="CQ6" s="35">
        <f t="shared" si="10"/>
        <v>55</v>
      </c>
      <c r="CR6" s="35">
        <f t="shared" si="10"/>
        <v>52.31</v>
      </c>
      <c r="CS6" s="35">
        <f t="shared" si="10"/>
        <v>60.65</v>
      </c>
      <c r="CT6" s="35">
        <f t="shared" si="10"/>
        <v>51.75</v>
      </c>
      <c r="CU6" s="35">
        <f t="shared" si="10"/>
        <v>50.68</v>
      </c>
      <c r="CV6" s="35">
        <f t="shared" si="10"/>
        <v>50.14</v>
      </c>
      <c r="CW6" s="34" t="str">
        <f>IF(CW7="","",IF(CW7="-","【-】","【"&amp;SUBSTITUTE(TEXT(CW7,"#,##0.00"),"-","△")&amp;"】"))</f>
        <v>【51.30】</v>
      </c>
      <c r="CX6" s="35">
        <f>IF(CX7="",NA(),CX7)</f>
        <v>94.48</v>
      </c>
      <c r="CY6" s="35">
        <f t="shared" ref="CY6:DG6" si="11">IF(CY7="",NA(),CY7)</f>
        <v>95.18</v>
      </c>
      <c r="CZ6" s="35">
        <f t="shared" si="11"/>
        <v>95.62</v>
      </c>
      <c r="DA6" s="35">
        <f t="shared" si="11"/>
        <v>95.84</v>
      </c>
      <c r="DB6" s="35">
        <f t="shared" si="11"/>
        <v>95.41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14702</v>
      </c>
      <c r="D7" s="37">
        <v>47</v>
      </c>
      <c r="E7" s="37">
        <v>17</v>
      </c>
      <c r="F7" s="37">
        <v>5</v>
      </c>
      <c r="G7" s="37">
        <v>0</v>
      </c>
      <c r="H7" s="37" t="s">
        <v>98</v>
      </c>
      <c r="I7" s="37" t="s">
        <v>99</v>
      </c>
      <c r="J7" s="37" t="s">
        <v>100</v>
      </c>
      <c r="K7" s="37" t="s">
        <v>101</v>
      </c>
      <c r="L7" s="37" t="s">
        <v>102</v>
      </c>
      <c r="M7" s="37" t="s">
        <v>103</v>
      </c>
      <c r="N7" s="38" t="s">
        <v>104</v>
      </c>
      <c r="O7" s="38" t="s">
        <v>105</v>
      </c>
      <c r="P7" s="38">
        <v>84.88</v>
      </c>
      <c r="Q7" s="38">
        <v>71.040000000000006</v>
      </c>
      <c r="R7" s="38">
        <v>3450</v>
      </c>
      <c r="S7" s="38">
        <v>729</v>
      </c>
      <c r="T7" s="38">
        <v>275.63</v>
      </c>
      <c r="U7" s="38">
        <v>2.64</v>
      </c>
      <c r="V7" s="38">
        <v>567</v>
      </c>
      <c r="W7" s="38">
        <v>0.61</v>
      </c>
      <c r="X7" s="38">
        <v>929.51</v>
      </c>
      <c r="Y7" s="38">
        <v>93.99</v>
      </c>
      <c r="Z7" s="38">
        <v>102.78</v>
      </c>
      <c r="AA7" s="38">
        <v>104.6</v>
      </c>
      <c r="AB7" s="38">
        <v>107.3</v>
      </c>
      <c r="AC7" s="38">
        <v>103.35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63.24</v>
      </c>
      <c r="BR7" s="38">
        <v>73.459999999999994</v>
      </c>
      <c r="BS7" s="38">
        <v>65</v>
      </c>
      <c r="BT7" s="38">
        <v>63.74</v>
      </c>
      <c r="BU7" s="38">
        <v>48.78</v>
      </c>
      <c r="BV7" s="38">
        <v>52.19</v>
      </c>
      <c r="BW7" s="38">
        <v>55.32</v>
      </c>
      <c r="BX7" s="38">
        <v>59.8</v>
      </c>
      <c r="BY7" s="38">
        <v>57.77</v>
      </c>
      <c r="BZ7" s="38">
        <v>57.31</v>
      </c>
      <c r="CA7" s="38">
        <v>59.59</v>
      </c>
      <c r="CB7" s="38">
        <v>308.19</v>
      </c>
      <c r="CC7" s="38">
        <v>270.61</v>
      </c>
      <c r="CD7" s="38">
        <v>303.69</v>
      </c>
      <c r="CE7" s="38">
        <v>332.53</v>
      </c>
      <c r="CF7" s="38">
        <v>436.89</v>
      </c>
      <c r="CG7" s="38">
        <v>296.14</v>
      </c>
      <c r="CH7" s="38">
        <v>283.17</v>
      </c>
      <c r="CI7" s="38">
        <v>263.76</v>
      </c>
      <c r="CJ7" s="38">
        <v>274.35000000000002</v>
      </c>
      <c r="CK7" s="38">
        <v>273.52</v>
      </c>
      <c r="CL7" s="38">
        <v>257.86</v>
      </c>
      <c r="CM7" s="38">
        <v>63.68</v>
      </c>
      <c r="CN7" s="38">
        <v>58.68</v>
      </c>
      <c r="CO7" s="38">
        <v>60</v>
      </c>
      <c r="CP7" s="38">
        <v>58.95</v>
      </c>
      <c r="CQ7" s="38">
        <v>55</v>
      </c>
      <c r="CR7" s="38">
        <v>52.31</v>
      </c>
      <c r="CS7" s="38">
        <v>60.65</v>
      </c>
      <c r="CT7" s="38">
        <v>51.75</v>
      </c>
      <c r="CU7" s="38">
        <v>50.68</v>
      </c>
      <c r="CV7" s="38">
        <v>50.14</v>
      </c>
      <c r="CW7" s="38">
        <v>51.3</v>
      </c>
      <c r="CX7" s="38">
        <v>94.48</v>
      </c>
      <c r="CY7" s="38">
        <v>95.18</v>
      </c>
      <c r="CZ7" s="38">
        <v>95.62</v>
      </c>
      <c r="DA7" s="38">
        <v>95.84</v>
      </c>
      <c r="DB7" s="38">
        <v>95.41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2020-12-04T02:58:51Z</dcterms:created>
  <dcterms:modified xsi:type="dcterms:W3CDTF">2021-01-20T02:06:05Z</dcterms:modified>
  <cp:category/>
</cp:coreProperties>
</file>