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1803-01710\上川市町村係共有フォルダ\06公営企業\R03年度\02 照会\030603_令和３年度 地方公営企業の抜本的な改革等の取組状況調査について\04本庁あて\【上川】公開用ファイル\21 音威子府村\"/>
    </mc:Choice>
  </mc:AlternateContent>
  <bookViews>
    <workbookView xWindow="8775" yWindow="0" windowWidth="14325" windowHeight="15285" tabRatio="661"/>
  </bookViews>
  <sheets>
    <sheet name="公開用シート" sheetId="12" r:id="rId1"/>
  </sheets>
  <externalReferences>
    <externalReference r:id="rId2"/>
    <externalReference r:id="rId3"/>
  </externalReferences>
  <definedNames>
    <definedName name="_xlnm.Criteria" localSheetId="0">公開用シート!#REF!</definedName>
    <definedName name="_xlnm.Print_Area" localSheetId="0">公開用シート!$A$1:$BT$315</definedName>
    <definedName name="業種名">[1]選択肢!$K$2:$K$19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6" i="12" l="1"/>
  <c r="AM283" i="12"/>
  <c r="U283" i="12"/>
  <c r="N283" i="12"/>
  <c r="N277" i="12"/>
  <c r="BN274" i="12"/>
  <c r="BJ274" i="12"/>
  <c r="BF274" i="12"/>
  <c r="AU273" i="12"/>
  <c r="AM273" i="12"/>
  <c r="BF271" i="12"/>
  <c r="U271" i="12"/>
  <c r="N271" i="12"/>
  <c r="AM260" i="12"/>
  <c r="U260" i="12"/>
  <c r="N260" i="12"/>
  <c r="AY256" i="12"/>
  <c r="AQ256" i="12"/>
  <c r="AQ254" i="12"/>
  <c r="N254" i="12"/>
  <c r="AY253" i="12"/>
  <c r="AQ252" i="12"/>
  <c r="BN251" i="12"/>
  <c r="BJ251" i="12"/>
  <c r="BF251" i="12"/>
  <c r="AQ250" i="12"/>
  <c r="BF248" i="12"/>
  <c r="AY248" i="12"/>
  <c r="AQ248" i="12"/>
  <c r="U248" i="12"/>
  <c r="N248" i="12"/>
  <c r="AM236" i="12"/>
  <c r="U236" i="12"/>
  <c r="N236" i="12"/>
  <c r="N230" i="12"/>
  <c r="BN227" i="12"/>
  <c r="BJ227" i="12"/>
  <c r="BF227" i="12"/>
  <c r="BF224" i="12"/>
  <c r="AN224" i="12"/>
  <c r="U224" i="12"/>
  <c r="N224" i="12"/>
  <c r="AM212" i="12"/>
  <c r="U212" i="12"/>
  <c r="N212" i="12"/>
  <c r="N206" i="12"/>
  <c r="BN203" i="12"/>
  <c r="BJ203" i="12"/>
  <c r="BF203" i="12"/>
  <c r="AU203" i="12"/>
  <c r="AM203" i="12"/>
  <c r="BF200" i="12"/>
  <c r="U200" i="12"/>
  <c r="N200" i="12"/>
  <c r="AM188" i="12"/>
  <c r="U188" i="12"/>
  <c r="N188" i="12"/>
  <c r="N182" i="12"/>
  <c r="AU179" i="12"/>
  <c r="AQ179" i="12"/>
  <c r="AM179" i="12"/>
  <c r="AM176" i="12"/>
  <c r="U176" i="12"/>
  <c r="N176" i="12"/>
  <c r="AM164" i="12"/>
  <c r="U164" i="12"/>
  <c r="N164" i="12"/>
  <c r="AK159" i="12"/>
  <c r="AC159" i="12"/>
  <c r="U159" i="12"/>
  <c r="N158" i="12"/>
  <c r="BA153" i="12"/>
  <c r="AS153" i="12"/>
  <c r="AK153" i="12"/>
  <c r="AC153" i="12"/>
  <c r="U153" i="12"/>
  <c r="AC147" i="12"/>
  <c r="U147" i="12"/>
  <c r="BX142" i="12"/>
  <c r="BN142" i="12"/>
  <c r="BJ142" i="12"/>
  <c r="BF142" i="12"/>
  <c r="U141" i="12"/>
  <c r="BF139" i="12"/>
  <c r="AM139" i="12"/>
  <c r="N139" i="12"/>
  <c r="AM127" i="12"/>
  <c r="U127" i="12"/>
  <c r="N127" i="12"/>
  <c r="AY122" i="12"/>
  <c r="AS122" i="12"/>
  <c r="AM122" i="12"/>
  <c r="U122" i="12"/>
  <c r="N119" i="12"/>
  <c r="U117" i="12"/>
  <c r="BN113" i="12"/>
  <c r="BJ113" i="12"/>
  <c r="BF113" i="12"/>
  <c r="U112" i="12"/>
  <c r="N112" i="12"/>
  <c r="BF110" i="12"/>
  <c r="AM110" i="12"/>
  <c r="AM98" i="12"/>
  <c r="U98" i="12"/>
  <c r="N98" i="12"/>
  <c r="AC93" i="12"/>
  <c r="U93" i="12"/>
  <c r="N92" i="12"/>
  <c r="BN89" i="12"/>
  <c r="BJ89" i="12"/>
  <c r="BF89" i="12"/>
  <c r="AC88" i="12"/>
  <c r="U88" i="12"/>
  <c r="BF86" i="12"/>
  <c r="AM86" i="12"/>
  <c r="N86" i="12"/>
  <c r="AM74" i="12"/>
  <c r="U74" i="12"/>
  <c r="N74" i="12"/>
  <c r="N68" i="12"/>
  <c r="BN65" i="12"/>
  <c r="BJ65" i="12"/>
  <c r="BF65" i="12"/>
  <c r="AU65" i="12"/>
  <c r="AM65" i="12"/>
  <c r="BF62" i="12"/>
  <c r="U62" i="12"/>
  <c r="N62" i="12"/>
  <c r="AM51" i="12"/>
  <c r="U51" i="12"/>
  <c r="N51" i="12"/>
  <c r="AM47" i="12"/>
  <c r="AM46" i="12"/>
  <c r="AM45" i="12"/>
  <c r="AM44" i="12"/>
  <c r="N44" i="12"/>
  <c r="AM43" i="12"/>
  <c r="AM42" i="12"/>
  <c r="BN39" i="12"/>
  <c r="BJ39" i="12"/>
  <c r="BF39" i="12"/>
  <c r="AU38" i="12"/>
  <c r="AM38" i="12"/>
  <c r="BF36" i="12"/>
  <c r="U36" i="12"/>
  <c r="N36" i="12"/>
  <c r="BB24" i="12"/>
  <c r="AT24" i="12"/>
  <c r="AM24" i="12"/>
  <c r="AF24" i="12"/>
  <c r="Y24" i="12"/>
  <c r="R24" i="12"/>
  <c r="K24" i="12"/>
  <c r="D24" i="12"/>
  <c r="BG11" i="12"/>
  <c r="AO11" i="12"/>
  <c r="U11" i="12"/>
  <c r="C11" i="12"/>
</calcChain>
</file>

<file path=xl/sharedStrings.xml><?xml version="1.0" encoding="utf-8"?>
<sst xmlns="http://schemas.openxmlformats.org/spreadsheetml/2006/main" count="187" uniqueCount="85">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</sst>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13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2" xfId="0" applyFill="1" applyBorder="1">
      <alignment vertical="center"/>
    </xf>
    <xf numFmtId="0" fontId="23" fillId="4" borderId="0" xfId="0" applyFont="1" applyFill="1">
      <alignment vertical="center"/>
    </xf>
    <xf numFmtId="0" fontId="22" fillId="4" borderId="6" xfId="0" applyFont="1" applyFill="1" applyBorder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24" fillId="0" borderId="4" xfId="0" quotePrefix="1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0" fillId="4" borderId="0" xfId="0" applyFont="1" applyFill="1" applyAlignment="1">
      <alignment horizontal="left" wrapTex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 shrinkToFi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2" fillId="0" borderId="10" xfId="0" applyFont="1" applyBorder="1" applyAlignment="1">
      <alignment vertical="top" wrapText="1"/>
    </xf>
    <xf numFmtId="0" fontId="32" fillId="0" borderId="10" xfId="0" applyFont="1" applyBorder="1" applyAlignment="1">
      <alignment vertical="top"/>
    </xf>
    <xf numFmtId="0" fontId="32" fillId="0" borderId="12" xfId="0" applyFont="1" applyBorder="1" applyAlignment="1">
      <alignment vertical="top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5" fillId="0" borderId="4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9E758D-3A8B-47D5-BCB1-3A93151A892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CEA92F9-AD15-49A3-A462-A3AAD207B0F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CC56AE9-D555-49B1-8EEC-1D333F1C32C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70284734-FB67-480B-8371-4BDE301377F1}"/>
            </a:ext>
          </a:extLst>
        </xdr:cNvPr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E6E34CBD-76D4-44FA-BB67-A5D99F700491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2B1FD5F0-0E53-4C83-B6BF-2B590444CF0D}"/>
            </a:ext>
          </a:extLst>
        </xdr:cNvPr>
        <xdr:cNvSpPr/>
      </xdr:nvSpPr>
      <xdr:spPr>
        <a:xfrm>
          <a:off x="3340100" y="145827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17A0215B-37C5-4E01-8E6B-AF4632B158F6}"/>
            </a:ext>
          </a:extLst>
        </xdr:cNvPr>
        <xdr:cNvSpPr/>
      </xdr:nvSpPr>
      <xdr:spPr>
        <a:xfrm>
          <a:off x="3340100" y="127793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283</xdr:row>
      <xdr:rowOff>38100</xdr:rowOff>
    </xdr:from>
    <xdr:to>
      <xdr:col>19</xdr:col>
      <xdr:colOff>127000</xdr:colOff>
      <xdr:row>284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95E52952-7536-44AE-A091-135182F20249}"/>
            </a:ext>
          </a:extLst>
        </xdr:cNvPr>
        <xdr:cNvSpPr/>
      </xdr:nvSpPr>
      <xdr:spPr>
        <a:xfrm>
          <a:off x="3340100" y="56359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4C375A5B-453C-4CEF-A01E-7B828F4CB525}"/>
            </a:ext>
          </a:extLst>
        </xdr:cNvPr>
        <xdr:cNvSpPr/>
      </xdr:nvSpPr>
      <xdr:spPr>
        <a:xfrm>
          <a:off x="3340100" y="545465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236</xdr:row>
      <xdr:rowOff>38100</xdr:rowOff>
    </xdr:from>
    <xdr:to>
      <xdr:col>19</xdr:col>
      <xdr:colOff>127000</xdr:colOff>
      <xdr:row>237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B2627E69-9437-4A02-9A89-1FF3D0BE7791}"/>
            </a:ext>
          </a:extLst>
        </xdr:cNvPr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226</xdr:row>
      <xdr:rowOff>177800</xdr:rowOff>
    </xdr:from>
    <xdr:to>
      <xdr:col>19</xdr:col>
      <xdr:colOff>127000</xdr:colOff>
      <xdr:row>229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D14E2C8F-E29E-48DE-A833-95C4F131D366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288</xdr:row>
      <xdr:rowOff>89066</xdr:rowOff>
    </xdr:from>
    <xdr:to>
      <xdr:col>46</xdr:col>
      <xdr:colOff>124690</xdr:colOff>
      <xdr:row>291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B17CD2DE-9F12-4D03-A205-806BEB56BCB4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177800</xdr:rowOff>
    </xdr:from>
    <xdr:to>
      <xdr:col>19</xdr:col>
      <xdr:colOff>127000</xdr:colOff>
      <xdr:row>91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79686BD7-37D0-47A8-96E2-7C13DAAE8232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212</xdr:row>
      <xdr:rowOff>38100</xdr:rowOff>
    </xdr:from>
    <xdr:to>
      <xdr:col>19</xdr:col>
      <xdr:colOff>127000</xdr:colOff>
      <xdr:row>213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AE404AEE-1FD1-4B0E-AAF4-67E365E5D9D6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202</xdr:row>
      <xdr:rowOff>177800</xdr:rowOff>
    </xdr:from>
    <xdr:to>
      <xdr:col>19</xdr:col>
      <xdr:colOff>127000</xdr:colOff>
      <xdr:row>205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FED3FAA2-83F1-497B-8EB0-B706D5AD3EA7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260</xdr:row>
      <xdr:rowOff>38100</xdr:rowOff>
    </xdr:from>
    <xdr:to>
      <xdr:col>19</xdr:col>
      <xdr:colOff>127000</xdr:colOff>
      <xdr:row>261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43086051-4376-453F-A9ED-34BF7AF5F9C9}"/>
            </a:ext>
          </a:extLst>
        </xdr:cNvPr>
        <xdr:cNvSpPr/>
      </xdr:nvSpPr>
      <xdr:spPr>
        <a:xfrm>
          <a:off x="3340100" y="518826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250</xdr:row>
      <xdr:rowOff>177800</xdr:rowOff>
    </xdr:from>
    <xdr:to>
      <xdr:col>19</xdr:col>
      <xdr:colOff>127000</xdr:colOff>
      <xdr:row>253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FEAC9C84-F942-48AE-9138-998A4BC259F1}"/>
            </a:ext>
          </a:extLst>
        </xdr:cNvPr>
        <xdr:cNvSpPr/>
      </xdr:nvSpPr>
      <xdr:spPr>
        <a:xfrm>
          <a:off x="3340100" y="50079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164</xdr:row>
      <xdr:rowOff>38100</xdr:rowOff>
    </xdr:from>
    <xdr:to>
      <xdr:col>19</xdr:col>
      <xdr:colOff>127000</xdr:colOff>
      <xdr:row>165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2C6705DA-7118-4DCB-BC2F-07E7AA58D894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188</xdr:row>
      <xdr:rowOff>38100</xdr:rowOff>
    </xdr:from>
    <xdr:to>
      <xdr:col>19</xdr:col>
      <xdr:colOff>127000</xdr:colOff>
      <xdr:row>189</xdr:row>
      <xdr:rowOff>139700</xdr:rowOff>
    </xdr:to>
    <xdr:sp macro="" textlink="">
      <xdr:nvSpPr>
        <xdr:cNvPr id="20" name="右矢印 21">
          <a:extLst>
            <a:ext uri="{FF2B5EF4-FFF2-40B4-BE49-F238E27FC236}">
              <a16:creationId xmlns:a16="http://schemas.microsoft.com/office/drawing/2014/main" id="{B97C92E6-4456-4744-8995-C7B5315397D7}"/>
            </a:ext>
          </a:extLst>
        </xdr:cNvPr>
        <xdr:cNvSpPr/>
      </xdr:nvSpPr>
      <xdr:spPr>
        <a:xfrm>
          <a:off x="3340100" y="378999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178</xdr:row>
      <xdr:rowOff>177800</xdr:rowOff>
    </xdr:from>
    <xdr:to>
      <xdr:col>19</xdr:col>
      <xdr:colOff>127000</xdr:colOff>
      <xdr:row>181</xdr:row>
      <xdr:rowOff>127000</xdr:rowOff>
    </xdr:to>
    <xdr:sp macro="" textlink="">
      <xdr:nvSpPr>
        <xdr:cNvPr id="21" name="右矢印 22">
          <a:extLst>
            <a:ext uri="{FF2B5EF4-FFF2-40B4-BE49-F238E27FC236}">
              <a16:creationId xmlns:a16="http://schemas.microsoft.com/office/drawing/2014/main" id="{66566EDB-FE46-4B07-804E-028492EF8835}"/>
            </a:ext>
          </a:extLst>
        </xdr:cNvPr>
        <xdr:cNvSpPr/>
      </xdr:nvSpPr>
      <xdr:spPr>
        <a:xfrm>
          <a:off x="3340100" y="360013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223</xdr:row>
      <xdr:rowOff>113030</xdr:rowOff>
    </xdr:from>
    <xdr:to>
      <xdr:col>38</xdr:col>
      <xdr:colOff>115570</xdr:colOff>
      <xdr:row>226</xdr:row>
      <xdr:rowOff>62230</xdr:rowOff>
    </xdr:to>
    <xdr:sp macro="" textlink="">
      <xdr:nvSpPr>
        <xdr:cNvPr id="22" name="右矢印 23">
          <a:extLst>
            <a:ext uri="{FF2B5EF4-FFF2-40B4-BE49-F238E27FC236}">
              <a16:creationId xmlns:a16="http://schemas.microsoft.com/office/drawing/2014/main" id="{6B89483F-4A32-4676-8BBB-BAF89372FC68}"/>
            </a:ext>
          </a:extLst>
        </xdr:cNvPr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115</xdr:row>
      <xdr:rowOff>29634</xdr:rowOff>
    </xdr:from>
    <xdr:to>
      <xdr:col>19</xdr:col>
      <xdr:colOff>127000</xdr:colOff>
      <xdr:row>117</xdr:row>
      <xdr:rowOff>179917</xdr:rowOff>
    </xdr:to>
    <xdr:sp macro="" textlink="">
      <xdr:nvSpPr>
        <xdr:cNvPr id="23" name="右矢印 25">
          <a:extLst>
            <a:ext uri="{FF2B5EF4-FFF2-40B4-BE49-F238E27FC236}">
              <a16:creationId xmlns:a16="http://schemas.microsoft.com/office/drawing/2014/main" id="{0D751602-21D8-4996-B830-E46BE873029D}"/>
            </a:ext>
          </a:extLst>
        </xdr:cNvPr>
        <xdr:cNvSpPr/>
      </xdr:nvSpPr>
      <xdr:spPr>
        <a:xfrm>
          <a:off x="3340100" y="228515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138</xdr:row>
      <xdr:rowOff>232834</xdr:rowOff>
    </xdr:from>
    <xdr:to>
      <xdr:col>19</xdr:col>
      <xdr:colOff>148165</xdr:colOff>
      <xdr:row>160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018B3D23-3724-4A1F-B998-E8EBA18A6A93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120</xdr:row>
      <xdr:rowOff>179917</xdr:rowOff>
    </xdr:from>
    <xdr:to>
      <xdr:col>37</xdr:col>
      <xdr:colOff>57151</xdr:colOff>
      <xdr:row>123</xdr:row>
      <xdr:rowOff>171450</xdr:rowOff>
    </xdr:to>
    <xdr:sp macro="" textlink="">
      <xdr:nvSpPr>
        <xdr:cNvPr id="25" name="右矢印 27">
          <a:extLst>
            <a:ext uri="{FF2B5EF4-FFF2-40B4-BE49-F238E27FC236}">
              <a16:creationId xmlns:a16="http://schemas.microsoft.com/office/drawing/2014/main" id="{BCBF7620-D28C-4E58-9354-06EBAFD49D54}"/>
            </a:ext>
          </a:extLst>
        </xdr:cNvPr>
        <xdr:cNvSpPr/>
      </xdr:nvSpPr>
      <xdr:spPr>
        <a:xfrm>
          <a:off x="6772275" y="240019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126</xdr:row>
      <xdr:rowOff>158750</xdr:rowOff>
    </xdr:from>
    <xdr:to>
      <xdr:col>19</xdr:col>
      <xdr:colOff>131234</xdr:colOff>
      <xdr:row>129</xdr:row>
      <xdr:rowOff>150283</xdr:rowOff>
    </xdr:to>
    <xdr:sp macro="" textlink="">
      <xdr:nvSpPr>
        <xdr:cNvPr id="26" name="右矢印 28">
          <a:extLst>
            <a:ext uri="{FF2B5EF4-FFF2-40B4-BE49-F238E27FC236}">
              <a16:creationId xmlns:a16="http://schemas.microsoft.com/office/drawing/2014/main" id="{CE5ADA41-261F-451A-904A-6F938AFFB5C7}"/>
            </a:ext>
          </a:extLst>
        </xdr:cNvPr>
        <xdr:cNvSpPr/>
      </xdr:nvSpPr>
      <xdr:spPr>
        <a:xfrm>
          <a:off x="3344334" y="251618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sato_ootake_Desktop\&#22320;&#26041;&#20844;&#21942;&#20225;&#26989;&#12398;&#25244;&#26412;&#30340;&#12394;&#25913;&#38761;&#31561;&#12398;&#21462;&#32068;&#29366;&#27841;&#35519;&#26619;&#12395;&#12388;&#12356;&#12390;\03_&#65288;&#38899;&#23041;&#23376;&#24220;&#26449;&#65289;&#35519;&#26619;&#31080;&#12304;&#31777;&#26131;&#27700;&#36947;&#12305;&#65288;R3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5">
          <cell r="K15" t="str">
            <v>音威子府村</v>
          </cell>
        </row>
        <row r="17">
          <cell r="F17" t="str">
            <v>簡易水道事業</v>
          </cell>
          <cell r="W17" t="str">
            <v>―</v>
          </cell>
          <cell r="BD17" t="str">
            <v>×</v>
          </cell>
        </row>
        <row r="19">
          <cell r="F19" t="str">
            <v>ー</v>
          </cell>
        </row>
        <row r="43">
          <cell r="R43" t="str">
            <v xml:space="preserve"> </v>
          </cell>
          <cell r="X43" t="str">
            <v xml:space="preserve"> </v>
          </cell>
          <cell r="AA43" t="str">
            <v xml:space="preserve"> </v>
          </cell>
          <cell r="AD43" t="str">
            <v xml:space="preserve"> </v>
          </cell>
        </row>
        <row r="44">
          <cell r="R44" t="str">
            <v xml:space="preserve"> </v>
          </cell>
          <cell r="X44" t="str">
            <v xml:space="preserve"> </v>
          </cell>
          <cell r="AA44" t="str">
            <v xml:space="preserve"> </v>
          </cell>
          <cell r="AD44" t="str">
            <v xml:space="preserve"> </v>
          </cell>
        </row>
        <row r="45">
          <cell r="R45" t="str">
            <v xml:space="preserve"> </v>
          </cell>
          <cell r="X45" t="str">
            <v xml:space="preserve"> </v>
          </cell>
          <cell r="AA45" t="str">
            <v xml:space="preserve"> </v>
          </cell>
          <cell r="AD45" t="str">
            <v xml:space="preserve"> </v>
          </cell>
        </row>
        <row r="46">
          <cell r="R46" t="str">
            <v xml:space="preserve"> </v>
          </cell>
          <cell r="X46" t="str">
            <v xml:space="preserve"> </v>
          </cell>
          <cell r="AA46" t="str">
            <v xml:space="preserve"> </v>
          </cell>
          <cell r="AD46" t="str">
            <v xml:space="preserve"> </v>
          </cell>
        </row>
        <row r="47">
          <cell r="R47" t="str">
            <v xml:space="preserve"> </v>
          </cell>
          <cell r="X47" t="str">
            <v xml:space="preserve"> </v>
          </cell>
          <cell r="AA47" t="str">
            <v xml:space="preserve"> </v>
          </cell>
          <cell r="AD47" t="str">
            <v xml:space="preserve"> </v>
          </cell>
        </row>
        <row r="48">
          <cell r="R48" t="str">
            <v xml:space="preserve"> </v>
          </cell>
          <cell r="X48" t="str">
            <v xml:space="preserve"> </v>
          </cell>
          <cell r="AA48" t="str">
            <v xml:space="preserve"> </v>
          </cell>
          <cell r="AD48" t="str">
            <v xml:space="preserve"> </v>
          </cell>
        </row>
        <row r="49">
          <cell r="R49" t="str">
            <v xml:space="preserve"> </v>
          </cell>
          <cell r="X49" t="str">
            <v xml:space="preserve"> </v>
          </cell>
          <cell r="AA49" t="str">
            <v xml:space="preserve"> </v>
          </cell>
          <cell r="AD49" t="str">
            <v xml:space="preserve"> </v>
          </cell>
        </row>
        <row r="50">
          <cell r="R50" t="str">
            <v>●</v>
          </cell>
        </row>
        <row r="65">
          <cell r="G65" t="str">
            <v xml:space="preserve"> </v>
          </cell>
        </row>
        <row r="66">
          <cell r="G66" t="str">
            <v xml:space="preserve"> </v>
          </cell>
          <cell r="V66" t="str">
            <v xml:space="preserve"> </v>
          </cell>
        </row>
        <row r="67">
          <cell r="V67" t="str">
            <v xml:space="preserve"> </v>
          </cell>
        </row>
        <row r="71">
          <cell r="O71" t="str">
            <v xml:space="preserve"> </v>
          </cell>
          <cell r="AG71" t="str">
            <v xml:space="preserve"> </v>
          </cell>
        </row>
        <row r="72">
          <cell r="O72" t="str">
            <v xml:space="preserve"> </v>
          </cell>
          <cell r="AG72" t="str">
            <v xml:space="preserve"> </v>
          </cell>
        </row>
        <row r="73">
          <cell r="O73" t="str">
            <v xml:space="preserve"> </v>
          </cell>
        </row>
        <row r="74">
          <cell r="O74" t="str">
            <v xml:space="preserve"> </v>
          </cell>
        </row>
        <row r="85">
          <cell r="G85" t="str">
            <v xml:space="preserve"> </v>
          </cell>
        </row>
        <row r="86">
          <cell r="G86" t="str">
            <v xml:space="preserve"> </v>
          </cell>
          <cell r="V86" t="str">
            <v xml:space="preserve"> </v>
          </cell>
        </row>
        <row r="87">
          <cell r="V87" t="str">
            <v xml:space="preserve"> </v>
          </cell>
        </row>
        <row r="91">
          <cell r="O91" t="str">
            <v xml:space="preserve"> </v>
          </cell>
          <cell r="AG91" t="str">
            <v xml:space="preserve"> </v>
          </cell>
        </row>
        <row r="92">
          <cell r="O92" t="str">
            <v xml:space="preserve"> </v>
          </cell>
          <cell r="AG92" t="str">
            <v xml:space="preserve"> </v>
          </cell>
        </row>
        <row r="93">
          <cell r="O93" t="str">
            <v xml:space="preserve"> </v>
          </cell>
        </row>
        <row r="94">
          <cell r="O94" t="str">
            <v xml:space="preserve"> </v>
          </cell>
        </row>
        <row r="121">
          <cell r="J121" t="str">
            <v xml:space="preserve"> </v>
          </cell>
        </row>
        <row r="122">
          <cell r="J122" t="str">
            <v xml:space="preserve"> </v>
          </cell>
          <cell r="V122" t="str">
            <v xml:space="preserve"> </v>
          </cell>
        </row>
        <row r="123">
          <cell r="V123" t="str">
            <v xml:space="preserve"> </v>
          </cell>
        </row>
        <row r="133">
          <cell r="J133" t="str">
            <v xml:space="preserve"> </v>
          </cell>
        </row>
        <row r="134">
          <cell r="J134" t="str">
            <v xml:space="preserve"> </v>
          </cell>
          <cell r="V134" t="str">
            <v xml:space="preserve"> </v>
          </cell>
        </row>
        <row r="135">
          <cell r="V135" t="str">
            <v xml:space="preserve"> </v>
          </cell>
        </row>
        <row r="166">
          <cell r="J166" t="str">
            <v xml:space="preserve"> </v>
          </cell>
        </row>
        <row r="173">
          <cell r="J173" t="str">
            <v xml:space="preserve"> </v>
          </cell>
        </row>
        <row r="176">
          <cell r="J176" t="str">
            <v xml:space="preserve"> </v>
          </cell>
        </row>
        <row r="180">
          <cell r="J180" t="str">
            <v xml:space="preserve"> </v>
          </cell>
        </row>
        <row r="185">
          <cell r="Y185" t="str">
            <v xml:space="preserve"> </v>
          </cell>
        </row>
        <row r="186">
          <cell r="Y186" t="str">
            <v xml:space="preserve"> </v>
          </cell>
        </row>
        <row r="187">
          <cell r="Y187" t="str">
            <v xml:space="preserve"> </v>
          </cell>
        </row>
        <row r="189">
          <cell r="Y189" t="str">
            <v xml:space="preserve"> </v>
          </cell>
        </row>
        <row r="190">
          <cell r="Y190" t="str">
            <v xml:space="preserve"> </v>
          </cell>
        </row>
        <row r="191">
          <cell r="Y191" t="str">
            <v xml:space="preserve"> </v>
          </cell>
        </row>
        <row r="193">
          <cell r="Y193" t="str">
            <v xml:space="preserve"> </v>
          </cell>
        </row>
        <row r="195">
          <cell r="Y195" t="str">
            <v xml:space="preserve"> </v>
          </cell>
        </row>
        <row r="196">
          <cell r="Y196" t="str">
            <v xml:space="preserve"> </v>
          </cell>
        </row>
        <row r="198">
          <cell r="Y198" t="str">
            <v xml:space="preserve"> </v>
          </cell>
        </row>
        <row r="199">
          <cell r="Y199" t="str">
            <v xml:space="preserve"> </v>
          </cell>
        </row>
        <row r="200">
          <cell r="Y200" t="str">
            <v xml:space="preserve"> </v>
          </cell>
        </row>
        <row r="201">
          <cell r="Y201" t="str">
            <v xml:space="preserve"> </v>
          </cell>
        </row>
        <row r="202">
          <cell r="Y202" t="str">
            <v xml:space="preserve"> </v>
          </cell>
        </row>
        <row r="207">
          <cell r="Y207" t="str">
            <v xml:space="preserve"> </v>
          </cell>
        </row>
        <row r="208">
          <cell r="Y208" t="str">
            <v xml:space="preserve"> </v>
          </cell>
        </row>
        <row r="209">
          <cell r="Y209" t="str">
            <v xml:space="preserve"> </v>
          </cell>
        </row>
        <row r="213">
          <cell r="E213" t="str">
            <v xml:space="preserve"> </v>
          </cell>
        </row>
        <row r="214">
          <cell r="E214" t="str">
            <v xml:space="preserve"> </v>
          </cell>
        </row>
        <row r="231">
          <cell r="J231" t="str">
            <v xml:space="preserve"> </v>
          </cell>
        </row>
        <row r="238">
          <cell r="J238" t="str">
            <v xml:space="preserve"> </v>
          </cell>
        </row>
        <row r="241">
          <cell r="J241" t="str">
            <v xml:space="preserve"> </v>
          </cell>
        </row>
        <row r="245">
          <cell r="J245" t="str">
            <v xml:space="preserve"> </v>
          </cell>
        </row>
        <row r="251">
          <cell r="Y251" t="str">
            <v xml:space="preserve"> </v>
          </cell>
        </row>
        <row r="252">
          <cell r="Y252" t="str">
            <v xml:space="preserve"> </v>
          </cell>
        </row>
        <row r="253">
          <cell r="Y253" t="str">
            <v xml:space="preserve"> </v>
          </cell>
        </row>
        <row r="255">
          <cell r="Y255" t="str">
            <v xml:space="preserve"> </v>
          </cell>
        </row>
        <row r="256">
          <cell r="Y256" t="str">
            <v xml:space="preserve"> </v>
          </cell>
        </row>
        <row r="257">
          <cell r="Y257" t="str">
            <v xml:space="preserve"> </v>
          </cell>
        </row>
        <row r="259">
          <cell r="Y259" t="str">
            <v xml:space="preserve"> </v>
          </cell>
        </row>
        <row r="261">
          <cell r="Y261" t="str">
            <v xml:space="preserve"> </v>
          </cell>
        </row>
        <row r="262">
          <cell r="Y262" t="str">
            <v xml:space="preserve"> </v>
          </cell>
        </row>
        <row r="264">
          <cell r="Y264" t="str">
            <v xml:space="preserve"> </v>
          </cell>
        </row>
        <row r="265">
          <cell r="Y265" t="str">
            <v xml:space="preserve"> </v>
          </cell>
        </row>
        <row r="266">
          <cell r="Y266" t="str">
            <v xml:space="preserve"> </v>
          </cell>
        </row>
        <row r="267">
          <cell r="Y267" t="str">
            <v xml:space="preserve"> </v>
          </cell>
        </row>
        <row r="268">
          <cell r="Y268" t="str">
            <v xml:space="preserve"> </v>
          </cell>
        </row>
        <row r="273">
          <cell r="Y273" t="str">
            <v xml:space="preserve"> </v>
          </cell>
        </row>
        <row r="274">
          <cell r="Y274" t="str">
            <v xml:space="preserve"> </v>
          </cell>
        </row>
        <row r="275">
          <cell r="Y275" t="str">
            <v xml:space="preserve"> </v>
          </cell>
        </row>
        <row r="279">
          <cell r="E279" t="str">
            <v xml:space="preserve"> </v>
          </cell>
        </row>
        <row r="280">
          <cell r="E280" t="str">
            <v xml:space="preserve"> </v>
          </cell>
        </row>
        <row r="313">
          <cell r="G313" t="str">
            <v xml:space="preserve"> </v>
          </cell>
        </row>
        <row r="314">
          <cell r="G314" t="str">
            <v xml:space="preserve"> </v>
          </cell>
          <cell r="X314" t="str">
            <v xml:space="preserve"> </v>
          </cell>
        </row>
        <row r="315">
          <cell r="X315" t="str">
            <v xml:space="preserve"> </v>
          </cell>
        </row>
        <row r="330">
          <cell r="G330" t="str">
            <v xml:space="preserve"> </v>
          </cell>
        </row>
        <row r="331">
          <cell r="G331" t="str">
            <v xml:space="preserve"> </v>
          </cell>
          <cell r="X331" t="str">
            <v xml:space="preserve"> </v>
          </cell>
        </row>
        <row r="332">
          <cell r="X332" t="str">
            <v xml:space="preserve"> </v>
          </cell>
        </row>
        <row r="369">
          <cell r="E369" t="str">
            <v xml:space="preserve"> </v>
          </cell>
        </row>
        <row r="370">
          <cell r="E370" t="str">
            <v xml:space="preserve"> </v>
          </cell>
        </row>
        <row r="386">
          <cell r="E386" t="str">
            <v xml:space="preserve"> </v>
          </cell>
        </row>
        <row r="387">
          <cell r="E387" t="str">
            <v xml:space="preserve"> </v>
          </cell>
        </row>
        <row r="418">
          <cell r="V418" t="str">
            <v xml:space="preserve"> </v>
          </cell>
          <cell r="BC418" t="str">
            <v>　</v>
          </cell>
        </row>
        <row r="419">
          <cell r="V419" t="str">
            <v xml:space="preserve"> </v>
          </cell>
          <cell r="BC419" t="str">
            <v>　</v>
          </cell>
        </row>
        <row r="420">
          <cell r="BC420" t="str">
            <v>　</v>
          </cell>
        </row>
        <row r="421">
          <cell r="BC421" t="str">
            <v>　</v>
          </cell>
        </row>
        <row r="422">
          <cell r="BC422" t="str">
            <v>　</v>
          </cell>
        </row>
        <row r="423">
          <cell r="BC423" t="str">
            <v>　</v>
          </cell>
        </row>
        <row r="424">
          <cell r="BC424" t="str">
            <v>　</v>
          </cell>
        </row>
        <row r="425">
          <cell r="BC425" t="str">
            <v>　</v>
          </cell>
        </row>
        <row r="432">
          <cell r="V432" t="str">
            <v xml:space="preserve"> </v>
          </cell>
          <cell r="BC432" t="str">
            <v>　</v>
          </cell>
        </row>
        <row r="433">
          <cell r="V433" t="str">
            <v xml:space="preserve"> </v>
          </cell>
          <cell r="BC433" t="str">
            <v>　</v>
          </cell>
        </row>
        <row r="434">
          <cell r="BC434" t="str">
            <v>　</v>
          </cell>
        </row>
        <row r="435">
          <cell r="BC435" t="str">
            <v>　</v>
          </cell>
        </row>
        <row r="436">
          <cell r="BC436" t="str">
            <v>　</v>
          </cell>
        </row>
        <row r="437">
          <cell r="BC437" t="str">
            <v>　</v>
          </cell>
        </row>
        <row r="438">
          <cell r="BC438" t="str">
            <v>　</v>
          </cell>
        </row>
        <row r="439">
          <cell r="BC439" t="str">
            <v>　</v>
          </cell>
        </row>
        <row r="464">
          <cell r="G464" t="str">
            <v xml:space="preserve"> </v>
          </cell>
        </row>
        <row r="465">
          <cell r="G465" t="str">
            <v xml:space="preserve"> </v>
          </cell>
        </row>
        <row r="469">
          <cell r="E469" t="str">
            <v xml:space="preserve"> </v>
          </cell>
        </row>
        <row r="470">
          <cell r="E470" t="str">
            <v xml:space="preserve"> </v>
          </cell>
        </row>
        <row r="481">
          <cell r="G481" t="str">
            <v xml:space="preserve"> </v>
          </cell>
        </row>
        <row r="482">
          <cell r="G482" t="str">
            <v xml:space="preserve"> </v>
          </cell>
        </row>
        <row r="486">
          <cell r="E486" t="str">
            <v xml:space="preserve"> </v>
          </cell>
        </row>
        <row r="487">
          <cell r="E487" t="str">
            <v xml:space="preserve"> </v>
          </cell>
        </row>
        <row r="511">
          <cell r="B511" t="str">
            <v>・事業規模が小さく、人員が少ない等の理由から抜本的な改革の検討に至っていないが、広域化について保健所管内
でのソフト連携について検討中の段階ではある。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315"/>
  <sheetViews>
    <sheetView showGridLines="0" tabSelected="1" view="pageBreakPreview" topLeftCell="A109" zoomScale="55" zoomScaleNormal="70" zoomScaleSheetLayoutView="55" zoomScalePageLayoutView="40" workbookViewId="0">
      <selection activeCell="BQ16" sqref="BQ1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9"/>
      <c r="D2" s="30"/>
      <c r="E2" s="30"/>
      <c r="F2" s="30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</row>
    <row r="3" spans="3:71" ht="15.6" customHeight="1"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</row>
    <row r="4" spans="3:71" ht="15.6" customHeight="1"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</row>
    <row r="5" spans="3:71" ht="15.6" customHeight="1"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</row>
    <row r="6" spans="3:71" ht="15.6" customHeight="1"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4"/>
      <c r="AR6" s="34"/>
      <c r="AS6" s="34"/>
      <c r="AT6" s="34"/>
      <c r="AU6" s="34"/>
      <c r="AV6" s="34"/>
      <c r="AW6" s="34"/>
      <c r="AX6" s="34"/>
      <c r="AY6" s="34"/>
    </row>
    <row r="7" spans="3:71" ht="15.6" customHeight="1"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4"/>
      <c r="AR7" s="34"/>
      <c r="AS7" s="34"/>
      <c r="AT7" s="34"/>
      <c r="AU7" s="34"/>
      <c r="AV7" s="34"/>
      <c r="AW7" s="34"/>
      <c r="AX7" s="34"/>
      <c r="AY7" s="34"/>
    </row>
    <row r="8" spans="3:71" ht="15.6" customHeight="1">
      <c r="C8" s="298" t="s">
        <v>17</v>
      </c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300" t="s">
        <v>32</v>
      </c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2"/>
      <c r="AO8" s="303" t="s">
        <v>0</v>
      </c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2"/>
      <c r="BG8" s="298" t="s">
        <v>33</v>
      </c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5"/>
    </row>
    <row r="9" spans="3:71" ht="15.6" customHeight="1"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51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50"/>
      <c r="AO9" s="251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49"/>
      <c r="BD9" s="249"/>
      <c r="BE9" s="249"/>
      <c r="BF9" s="250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5"/>
    </row>
    <row r="10" spans="3:71" ht="15.6" customHeight="1"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52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4"/>
      <c r="AO10" s="252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5"/>
    </row>
    <row r="11" spans="3:71" ht="15.6" customHeight="1">
      <c r="C11" s="305" t="str">
        <f>IF(COUNTIF([2]回答表!K15,"*")&gt;0,[2]回答表!K15,"")</f>
        <v>音威子府村</v>
      </c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306" t="str">
        <f>IF(COUNTIF([2]回答表!F17,"*")&gt;0,[2]回答表!F17,"")</f>
        <v>簡易水道事業</v>
      </c>
      <c r="V11" s="307"/>
      <c r="W11" s="307"/>
      <c r="X11" s="307"/>
      <c r="Y11" s="307"/>
      <c r="Z11" s="307"/>
      <c r="AA11" s="307"/>
      <c r="AB11" s="307"/>
      <c r="AC11" s="307"/>
      <c r="AD11" s="307"/>
      <c r="AE11" s="307"/>
      <c r="AF11" s="301"/>
      <c r="AG11" s="301"/>
      <c r="AH11" s="301"/>
      <c r="AI11" s="301"/>
      <c r="AJ11" s="301"/>
      <c r="AK11" s="301"/>
      <c r="AL11" s="301"/>
      <c r="AM11" s="301"/>
      <c r="AN11" s="302"/>
      <c r="AO11" s="312" t="str">
        <f>IF(COUNTIF([2]回答表!W17,"*")&gt;0,[2]回答表!W17,"")</f>
        <v>―</v>
      </c>
      <c r="AP11" s="301"/>
      <c r="AQ11" s="301"/>
      <c r="AR11" s="301"/>
      <c r="AS11" s="301"/>
      <c r="AT11" s="301"/>
      <c r="AU11" s="301"/>
      <c r="AV11" s="301"/>
      <c r="AW11" s="301"/>
      <c r="AX11" s="301"/>
      <c r="AY11" s="301"/>
      <c r="AZ11" s="301"/>
      <c r="BA11" s="301"/>
      <c r="BB11" s="301"/>
      <c r="BC11" s="301"/>
      <c r="BD11" s="301"/>
      <c r="BE11" s="301"/>
      <c r="BF11" s="302"/>
      <c r="BG11" s="305" t="str">
        <f>IF(COUNTIF([2]回答表!F19,"*")&gt;0,[2]回答表!F19,"")</f>
        <v>ー</v>
      </c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3"/>
    </row>
    <row r="12" spans="3:71" ht="15.6" customHeight="1"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308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249"/>
      <c r="AG12" s="249"/>
      <c r="AH12" s="249"/>
      <c r="AI12" s="249"/>
      <c r="AJ12" s="249"/>
      <c r="AK12" s="249"/>
      <c r="AL12" s="249"/>
      <c r="AM12" s="249"/>
      <c r="AN12" s="250"/>
      <c r="AO12" s="251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50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3"/>
    </row>
    <row r="13" spans="3:71" ht="15.6" customHeight="1"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310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253"/>
      <c r="AG13" s="253"/>
      <c r="AH13" s="253"/>
      <c r="AI13" s="253"/>
      <c r="AJ13" s="253"/>
      <c r="AK13" s="253"/>
      <c r="AL13" s="253"/>
      <c r="AM13" s="253"/>
      <c r="AN13" s="254"/>
      <c r="AO13" s="252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3"/>
    </row>
    <row r="14" spans="3:71" ht="15.6" customHeight="1"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3:71" ht="15.6" customHeight="1"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3:71" ht="15.6" customHeight="1"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7"/>
    </row>
    <row r="18" spans="3:84" ht="15.6" customHeight="1">
      <c r="C18" s="4"/>
      <c r="D18" s="265" t="s">
        <v>34</v>
      </c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6"/>
      <c r="AU18" s="266"/>
      <c r="AV18" s="266"/>
      <c r="AW18" s="266"/>
      <c r="AX18" s="266"/>
      <c r="AY18" s="266"/>
      <c r="AZ18" s="267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20"/>
      <c r="BS18" s="37"/>
    </row>
    <row r="19" spans="3:84" ht="15.6" customHeight="1">
      <c r="C19" s="4"/>
      <c r="D19" s="268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70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20"/>
      <c r="BS19" s="37"/>
    </row>
    <row r="20" spans="3:84" ht="13.35" customHeight="1">
      <c r="C20" s="4"/>
      <c r="D20" s="271" t="s">
        <v>2</v>
      </c>
      <c r="E20" s="272"/>
      <c r="F20" s="272"/>
      <c r="G20" s="272"/>
      <c r="H20" s="272"/>
      <c r="I20" s="272"/>
      <c r="J20" s="273"/>
      <c r="K20" s="271" t="s">
        <v>3</v>
      </c>
      <c r="L20" s="272"/>
      <c r="M20" s="272"/>
      <c r="N20" s="272"/>
      <c r="O20" s="272"/>
      <c r="P20" s="272"/>
      <c r="Q20" s="273"/>
      <c r="R20" s="271" t="s">
        <v>18</v>
      </c>
      <c r="S20" s="272"/>
      <c r="T20" s="272"/>
      <c r="U20" s="272"/>
      <c r="V20" s="272"/>
      <c r="W20" s="272"/>
      <c r="X20" s="273"/>
      <c r="Y20" s="280" t="s">
        <v>19</v>
      </c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82"/>
      <c r="BA20" s="39"/>
      <c r="BB20" s="289" t="s">
        <v>1</v>
      </c>
      <c r="BC20" s="290"/>
      <c r="BD20" s="290"/>
      <c r="BE20" s="290"/>
      <c r="BF20" s="290"/>
      <c r="BG20" s="290"/>
      <c r="BH20" s="290"/>
      <c r="BI20" s="290"/>
      <c r="BJ20" s="258"/>
      <c r="BK20" s="259"/>
      <c r="BL20" s="20"/>
      <c r="BS20" s="40"/>
    </row>
    <row r="21" spans="3:84" ht="13.35" customHeight="1">
      <c r="C21" s="4"/>
      <c r="D21" s="274"/>
      <c r="E21" s="275"/>
      <c r="F21" s="275"/>
      <c r="G21" s="275"/>
      <c r="H21" s="275"/>
      <c r="I21" s="275"/>
      <c r="J21" s="276"/>
      <c r="K21" s="274"/>
      <c r="L21" s="275"/>
      <c r="M21" s="275"/>
      <c r="N21" s="275"/>
      <c r="O21" s="275"/>
      <c r="P21" s="275"/>
      <c r="Q21" s="276"/>
      <c r="R21" s="274"/>
      <c r="S21" s="275"/>
      <c r="T21" s="275"/>
      <c r="U21" s="275"/>
      <c r="V21" s="275"/>
      <c r="W21" s="275"/>
      <c r="X21" s="276"/>
      <c r="Y21" s="283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5"/>
      <c r="BA21" s="39"/>
      <c r="BB21" s="291"/>
      <c r="BC21" s="292"/>
      <c r="BD21" s="292"/>
      <c r="BE21" s="292"/>
      <c r="BF21" s="292"/>
      <c r="BG21" s="292"/>
      <c r="BH21" s="292"/>
      <c r="BI21" s="292"/>
      <c r="BJ21" s="260"/>
      <c r="BK21" s="261"/>
      <c r="BL21" s="20"/>
      <c r="BS21" s="40"/>
    </row>
    <row r="22" spans="3:84" ht="13.35" customHeight="1">
      <c r="C22" s="4"/>
      <c r="D22" s="274"/>
      <c r="E22" s="275"/>
      <c r="F22" s="275"/>
      <c r="G22" s="275"/>
      <c r="H22" s="275"/>
      <c r="I22" s="275"/>
      <c r="J22" s="276"/>
      <c r="K22" s="274"/>
      <c r="L22" s="275"/>
      <c r="M22" s="275"/>
      <c r="N22" s="275"/>
      <c r="O22" s="275"/>
      <c r="P22" s="275"/>
      <c r="Q22" s="276"/>
      <c r="R22" s="274"/>
      <c r="S22" s="275"/>
      <c r="T22" s="275"/>
      <c r="U22" s="275"/>
      <c r="V22" s="275"/>
      <c r="W22" s="275"/>
      <c r="X22" s="276"/>
      <c r="Y22" s="286"/>
      <c r="Z22" s="287"/>
      <c r="AA22" s="287"/>
      <c r="AB22" s="287"/>
      <c r="AC22" s="287"/>
      <c r="AD22" s="287"/>
      <c r="AE22" s="287"/>
      <c r="AF22" s="287"/>
      <c r="AG22" s="287"/>
      <c r="AH22" s="287"/>
      <c r="AI22" s="287"/>
      <c r="AJ22" s="287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8"/>
      <c r="BA22" s="41"/>
      <c r="BB22" s="291"/>
      <c r="BC22" s="292"/>
      <c r="BD22" s="292"/>
      <c r="BE22" s="292"/>
      <c r="BF22" s="292"/>
      <c r="BG22" s="292"/>
      <c r="BH22" s="292"/>
      <c r="BI22" s="292"/>
      <c r="BJ22" s="260"/>
      <c r="BK22" s="261"/>
      <c r="BL22" s="20"/>
      <c r="BS22" s="40"/>
    </row>
    <row r="23" spans="3:84" ht="31.35" customHeight="1">
      <c r="C23" s="4"/>
      <c r="D23" s="277"/>
      <c r="E23" s="278"/>
      <c r="F23" s="278"/>
      <c r="G23" s="278"/>
      <c r="H23" s="278"/>
      <c r="I23" s="278"/>
      <c r="J23" s="279"/>
      <c r="K23" s="277"/>
      <c r="L23" s="278"/>
      <c r="M23" s="278"/>
      <c r="N23" s="278"/>
      <c r="O23" s="278"/>
      <c r="P23" s="278"/>
      <c r="Q23" s="279"/>
      <c r="R23" s="277"/>
      <c r="S23" s="278"/>
      <c r="T23" s="278"/>
      <c r="U23" s="278"/>
      <c r="V23" s="278"/>
      <c r="W23" s="278"/>
      <c r="X23" s="279"/>
      <c r="Y23" s="295" t="s">
        <v>4</v>
      </c>
      <c r="Z23" s="296"/>
      <c r="AA23" s="296"/>
      <c r="AB23" s="296"/>
      <c r="AC23" s="296"/>
      <c r="AD23" s="296"/>
      <c r="AE23" s="297"/>
      <c r="AF23" s="295" t="s">
        <v>5</v>
      </c>
      <c r="AG23" s="296"/>
      <c r="AH23" s="296"/>
      <c r="AI23" s="296"/>
      <c r="AJ23" s="296"/>
      <c r="AK23" s="296"/>
      <c r="AL23" s="297"/>
      <c r="AM23" s="295" t="s">
        <v>20</v>
      </c>
      <c r="AN23" s="296"/>
      <c r="AO23" s="296"/>
      <c r="AP23" s="296"/>
      <c r="AQ23" s="296"/>
      <c r="AR23" s="296"/>
      <c r="AS23" s="297"/>
      <c r="AT23" s="295" t="s">
        <v>21</v>
      </c>
      <c r="AU23" s="296"/>
      <c r="AV23" s="296"/>
      <c r="AW23" s="296"/>
      <c r="AX23" s="296"/>
      <c r="AY23" s="296"/>
      <c r="AZ23" s="297"/>
      <c r="BA23" s="41"/>
      <c r="BB23" s="293"/>
      <c r="BC23" s="294"/>
      <c r="BD23" s="294"/>
      <c r="BE23" s="294"/>
      <c r="BF23" s="294"/>
      <c r="BG23" s="294"/>
      <c r="BH23" s="294"/>
      <c r="BI23" s="294"/>
      <c r="BJ23" s="262"/>
      <c r="BK23" s="263"/>
      <c r="BL23" s="20"/>
      <c r="BS23" s="40"/>
    </row>
    <row r="24" spans="3:84" ht="15.6" customHeight="1">
      <c r="C24" s="4"/>
      <c r="D24" s="122" t="str">
        <f>IF([2]回答表!R43="●","●","")</f>
        <v/>
      </c>
      <c r="E24" s="123"/>
      <c r="F24" s="123"/>
      <c r="G24" s="123"/>
      <c r="H24" s="123"/>
      <c r="I24" s="123"/>
      <c r="J24" s="124"/>
      <c r="K24" s="122" t="str">
        <f>IF([2]回答表!R44="●","●","")</f>
        <v/>
      </c>
      <c r="L24" s="123"/>
      <c r="M24" s="123"/>
      <c r="N24" s="123"/>
      <c r="O24" s="123"/>
      <c r="P24" s="123"/>
      <c r="Q24" s="124"/>
      <c r="R24" s="122" t="str">
        <f>IF([2]回答表!R45="●","●","")</f>
        <v/>
      </c>
      <c r="S24" s="123"/>
      <c r="T24" s="123"/>
      <c r="U24" s="123"/>
      <c r="V24" s="123"/>
      <c r="W24" s="123"/>
      <c r="X24" s="124"/>
      <c r="Y24" s="122" t="str">
        <f>IF([2]回答表!R46="●","●","")</f>
        <v/>
      </c>
      <c r="Z24" s="123"/>
      <c r="AA24" s="123"/>
      <c r="AB24" s="123"/>
      <c r="AC24" s="123"/>
      <c r="AD24" s="123"/>
      <c r="AE24" s="124"/>
      <c r="AF24" s="122" t="str">
        <f>IF([2]回答表!R47="●","●","")</f>
        <v/>
      </c>
      <c r="AG24" s="123"/>
      <c r="AH24" s="123"/>
      <c r="AI24" s="123"/>
      <c r="AJ24" s="123"/>
      <c r="AK24" s="123"/>
      <c r="AL24" s="124"/>
      <c r="AM24" s="122" t="str">
        <f>IF([2]回答表!R48="●","●","")</f>
        <v/>
      </c>
      <c r="AN24" s="123"/>
      <c r="AO24" s="123"/>
      <c r="AP24" s="123"/>
      <c r="AQ24" s="123"/>
      <c r="AR24" s="123"/>
      <c r="AS24" s="124"/>
      <c r="AT24" s="122" t="str">
        <f>IF([2]回答表!R49="●","●","")</f>
        <v/>
      </c>
      <c r="AU24" s="123"/>
      <c r="AV24" s="123"/>
      <c r="AW24" s="123"/>
      <c r="AX24" s="123"/>
      <c r="AY24" s="123"/>
      <c r="AZ24" s="124"/>
      <c r="BA24" s="41"/>
      <c r="BB24" s="119" t="str">
        <f>IF([2]回答表!R50="●","●","")</f>
        <v>●</v>
      </c>
      <c r="BC24" s="120"/>
      <c r="BD24" s="120"/>
      <c r="BE24" s="120"/>
      <c r="BF24" s="120"/>
      <c r="BG24" s="120"/>
      <c r="BH24" s="120"/>
      <c r="BI24" s="120"/>
      <c r="BJ24" s="258"/>
      <c r="BK24" s="259"/>
      <c r="BL24" s="20"/>
      <c r="BS24" s="40"/>
    </row>
    <row r="25" spans="3:84" ht="15.6" customHeight="1">
      <c r="C25" s="4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42"/>
      <c r="BB25" s="122"/>
      <c r="BC25" s="123"/>
      <c r="BD25" s="123"/>
      <c r="BE25" s="123"/>
      <c r="BF25" s="123"/>
      <c r="BG25" s="123"/>
      <c r="BH25" s="123"/>
      <c r="BI25" s="123"/>
      <c r="BJ25" s="260"/>
      <c r="BK25" s="261"/>
      <c r="BL25" s="20"/>
      <c r="BS25" s="40"/>
    </row>
    <row r="26" spans="3:84" ht="15.6" customHeight="1">
      <c r="C26" s="4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42"/>
      <c r="BB26" s="125"/>
      <c r="BC26" s="126"/>
      <c r="BD26" s="126"/>
      <c r="BE26" s="126"/>
      <c r="BF26" s="126"/>
      <c r="BG26" s="126"/>
      <c r="BH26" s="126"/>
      <c r="BI26" s="126"/>
      <c r="BJ26" s="262"/>
      <c r="BK26" s="263"/>
      <c r="BL26" s="20"/>
      <c r="BS26" s="40"/>
    </row>
    <row r="27" spans="3:84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0"/>
    </row>
    <row r="28" spans="3:84" ht="15.6" customHeight="1">
      <c r="BS28" s="16"/>
    </row>
    <row r="29" spans="3:84" ht="15.6" customHeight="1">
      <c r="BS29" s="43"/>
    </row>
    <row r="30" spans="3:84" ht="15.6" customHeight="1"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BS30" s="16"/>
    </row>
    <row r="31" spans="3:84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23"/>
    </row>
    <row r="32" spans="3:84" ht="15.6" customHeight="1">
      <c r="C32" s="14"/>
      <c r="D32" s="144" t="s">
        <v>6</v>
      </c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6"/>
      <c r="R32" s="89" t="s">
        <v>2</v>
      </c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1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6"/>
      <c r="BO32" s="46"/>
      <c r="BP32" s="46"/>
      <c r="BQ32" s="47"/>
      <c r="BR32" s="15"/>
      <c r="BS32" s="16"/>
    </row>
    <row r="33" spans="1:71" ht="15.6" customHeight="1">
      <c r="C33" s="14"/>
      <c r="D33" s="147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95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7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6"/>
      <c r="BO33" s="46"/>
      <c r="BP33" s="46"/>
      <c r="BQ33" s="47"/>
      <c r="BR33" s="15"/>
      <c r="BS33" s="16"/>
    </row>
    <row r="34" spans="1:71" ht="15.6" customHeight="1">
      <c r="C34" s="14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1"/>
      <c r="Y34" s="41"/>
      <c r="Z34" s="41"/>
      <c r="AA34" s="45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6"/>
      <c r="BO34" s="46"/>
      <c r="BP34" s="46"/>
      <c r="BQ34" s="47"/>
      <c r="BR34" s="15"/>
      <c r="BS34" s="16"/>
    </row>
    <row r="35" spans="1:71" ht="18.75">
      <c r="A35" s="16"/>
      <c r="B35" s="16"/>
      <c r="C35" s="14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52" t="s">
        <v>36</v>
      </c>
      <c r="V35" s="48"/>
      <c r="W35" s="48"/>
      <c r="X35" s="48"/>
      <c r="Y35" s="48"/>
      <c r="Z35" s="48"/>
      <c r="AA35" s="46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2" t="s">
        <v>7</v>
      </c>
      <c r="AN35" s="54"/>
      <c r="AO35" s="53"/>
      <c r="AP35" s="55"/>
      <c r="AQ35" s="5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6"/>
      <c r="BD35" s="46"/>
      <c r="BE35" s="46"/>
      <c r="BF35" s="57" t="s">
        <v>8</v>
      </c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7"/>
      <c r="BR35" s="15"/>
      <c r="BS35" s="16"/>
    </row>
    <row r="36" spans="1:71" ht="15.6" customHeight="1">
      <c r="A36" s="16"/>
      <c r="B36" s="16"/>
      <c r="C36" s="14"/>
      <c r="D36" s="89" t="s">
        <v>9</v>
      </c>
      <c r="E36" s="90"/>
      <c r="F36" s="90"/>
      <c r="G36" s="90"/>
      <c r="H36" s="90"/>
      <c r="I36" s="90"/>
      <c r="J36" s="90"/>
      <c r="K36" s="90"/>
      <c r="L36" s="90"/>
      <c r="M36" s="91"/>
      <c r="N36" s="98" t="str">
        <f>IF([2]回答表!X43="●","●","")</f>
        <v/>
      </c>
      <c r="O36" s="99"/>
      <c r="P36" s="99"/>
      <c r="Q36" s="100"/>
      <c r="R36" s="48"/>
      <c r="S36" s="48"/>
      <c r="T36" s="48"/>
      <c r="U36" s="107" t="str">
        <f>IF([2]回答表!X43="●",[2]回答表!B59,IF([2]回答表!AA43="●",[2]回答表!B79,""))</f>
        <v/>
      </c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9"/>
      <c r="AK36" s="58"/>
      <c r="AL36" s="58"/>
      <c r="AM36" s="264" t="s">
        <v>23</v>
      </c>
      <c r="AN36" s="264"/>
      <c r="AO36" s="264"/>
      <c r="AP36" s="264"/>
      <c r="AQ36" s="264"/>
      <c r="AR36" s="264"/>
      <c r="AS36" s="264"/>
      <c r="AT36" s="264"/>
      <c r="AU36" s="264" t="s">
        <v>24</v>
      </c>
      <c r="AV36" s="264"/>
      <c r="AW36" s="264"/>
      <c r="AX36" s="264"/>
      <c r="AY36" s="264"/>
      <c r="AZ36" s="264"/>
      <c r="BA36" s="264"/>
      <c r="BB36" s="264"/>
      <c r="BC36" s="49"/>
      <c r="BD36" s="45"/>
      <c r="BE36" s="45"/>
      <c r="BF36" s="116" t="str">
        <f>IF([2]回答表!X43="●",[2]回答表!S65,IF([2]回答表!AA43="●",[2]回答表!S85,""))</f>
        <v/>
      </c>
      <c r="BG36" s="117"/>
      <c r="BH36" s="117"/>
      <c r="BI36" s="117"/>
      <c r="BJ36" s="116"/>
      <c r="BK36" s="117"/>
      <c r="BL36" s="117"/>
      <c r="BM36" s="117"/>
      <c r="BN36" s="116"/>
      <c r="BO36" s="117"/>
      <c r="BP36" s="117"/>
      <c r="BQ36" s="118"/>
      <c r="BR36" s="15"/>
      <c r="BS36" s="16"/>
    </row>
    <row r="37" spans="1:71" ht="15.6" customHeight="1">
      <c r="A37" s="16"/>
      <c r="B37" s="16"/>
      <c r="C37" s="14"/>
      <c r="D37" s="92"/>
      <c r="E37" s="93"/>
      <c r="F37" s="93"/>
      <c r="G37" s="93"/>
      <c r="H37" s="93"/>
      <c r="I37" s="93"/>
      <c r="J37" s="93"/>
      <c r="K37" s="93"/>
      <c r="L37" s="93"/>
      <c r="M37" s="94"/>
      <c r="N37" s="101"/>
      <c r="O37" s="102"/>
      <c r="P37" s="102"/>
      <c r="Q37" s="103"/>
      <c r="R37" s="48"/>
      <c r="S37" s="48"/>
      <c r="T37" s="48"/>
      <c r="U37" s="110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2"/>
      <c r="AK37" s="58"/>
      <c r="AL37" s="58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4"/>
      <c r="BC37" s="49"/>
      <c r="BD37" s="45"/>
      <c r="BE37" s="45"/>
      <c r="BF37" s="83"/>
      <c r="BG37" s="84"/>
      <c r="BH37" s="84"/>
      <c r="BI37" s="84"/>
      <c r="BJ37" s="83"/>
      <c r="BK37" s="84"/>
      <c r="BL37" s="84"/>
      <c r="BM37" s="84"/>
      <c r="BN37" s="83"/>
      <c r="BO37" s="84"/>
      <c r="BP37" s="84"/>
      <c r="BQ37" s="87"/>
      <c r="BR37" s="15"/>
      <c r="BS37" s="16"/>
    </row>
    <row r="38" spans="1:71" ht="15.6" customHeight="1">
      <c r="A38" s="16"/>
      <c r="B38" s="16"/>
      <c r="C38" s="14"/>
      <c r="D38" s="92"/>
      <c r="E38" s="93"/>
      <c r="F38" s="93"/>
      <c r="G38" s="93"/>
      <c r="H38" s="93"/>
      <c r="I38" s="93"/>
      <c r="J38" s="93"/>
      <c r="K38" s="93"/>
      <c r="L38" s="93"/>
      <c r="M38" s="94"/>
      <c r="N38" s="101"/>
      <c r="O38" s="102"/>
      <c r="P38" s="102"/>
      <c r="Q38" s="103"/>
      <c r="R38" s="48"/>
      <c r="S38" s="48"/>
      <c r="T38" s="48"/>
      <c r="U38" s="110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2"/>
      <c r="AK38" s="58"/>
      <c r="AL38" s="58"/>
      <c r="AM38" s="119" t="str">
        <f>IF([2]回答表!X43="●",[2]回答表!G65,IF([2]回答表!AA43="●",[2]回答表!G85,""))</f>
        <v/>
      </c>
      <c r="AN38" s="120"/>
      <c r="AO38" s="120"/>
      <c r="AP38" s="120"/>
      <c r="AQ38" s="120"/>
      <c r="AR38" s="120"/>
      <c r="AS38" s="120"/>
      <c r="AT38" s="121"/>
      <c r="AU38" s="119" t="str">
        <f>IF([2]回答表!X43="●",[2]回答表!G66,IF([2]回答表!AA43="●",[2]回答表!G86,""))</f>
        <v/>
      </c>
      <c r="AV38" s="120"/>
      <c r="AW38" s="120"/>
      <c r="AX38" s="120"/>
      <c r="AY38" s="120"/>
      <c r="AZ38" s="120"/>
      <c r="BA38" s="120"/>
      <c r="BB38" s="121"/>
      <c r="BC38" s="49"/>
      <c r="BD38" s="45"/>
      <c r="BE38" s="45"/>
      <c r="BF38" s="83"/>
      <c r="BG38" s="84"/>
      <c r="BH38" s="84"/>
      <c r="BI38" s="84"/>
      <c r="BJ38" s="83"/>
      <c r="BK38" s="84"/>
      <c r="BL38" s="84"/>
      <c r="BM38" s="84"/>
      <c r="BN38" s="83"/>
      <c r="BO38" s="84"/>
      <c r="BP38" s="84"/>
      <c r="BQ38" s="87"/>
      <c r="BR38" s="15"/>
      <c r="BS38" s="16"/>
    </row>
    <row r="39" spans="1:71" ht="15.6" customHeight="1">
      <c r="A39" s="16"/>
      <c r="B39" s="16"/>
      <c r="C39" s="14"/>
      <c r="D39" s="95"/>
      <c r="E39" s="96"/>
      <c r="F39" s="96"/>
      <c r="G39" s="96"/>
      <c r="H39" s="96"/>
      <c r="I39" s="96"/>
      <c r="J39" s="96"/>
      <c r="K39" s="96"/>
      <c r="L39" s="96"/>
      <c r="M39" s="97"/>
      <c r="N39" s="104"/>
      <c r="O39" s="105"/>
      <c r="P39" s="105"/>
      <c r="Q39" s="106"/>
      <c r="R39" s="48"/>
      <c r="S39" s="48"/>
      <c r="T39" s="48"/>
      <c r="U39" s="110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2"/>
      <c r="AK39" s="58"/>
      <c r="AL39" s="58"/>
      <c r="AM39" s="122"/>
      <c r="AN39" s="123"/>
      <c r="AO39" s="123"/>
      <c r="AP39" s="123"/>
      <c r="AQ39" s="123"/>
      <c r="AR39" s="123"/>
      <c r="AS39" s="123"/>
      <c r="AT39" s="124"/>
      <c r="AU39" s="122"/>
      <c r="AV39" s="123"/>
      <c r="AW39" s="123"/>
      <c r="AX39" s="123"/>
      <c r="AY39" s="123"/>
      <c r="AZ39" s="123"/>
      <c r="BA39" s="123"/>
      <c r="BB39" s="124"/>
      <c r="BC39" s="49"/>
      <c r="BD39" s="45"/>
      <c r="BE39" s="45"/>
      <c r="BF39" s="83" t="str">
        <f>IF([2]回答表!X43="●",[2]回答表!V65,IF([2]回答表!AA43="●",[2]回答表!V85,""))</f>
        <v/>
      </c>
      <c r="BG39" s="249"/>
      <c r="BH39" s="249"/>
      <c r="BI39" s="250"/>
      <c r="BJ39" s="83" t="str">
        <f>IF([2]回答表!X43="●",[2]回答表!V66,IF([2]回答表!AA43="●",[2]回答表!V86,""))</f>
        <v/>
      </c>
      <c r="BK39" s="249"/>
      <c r="BL39" s="249"/>
      <c r="BM39" s="250"/>
      <c r="BN39" s="83" t="str">
        <f>IF([2]回答表!X43="●",[2]回答表!V67,IF([2]回答表!AA43="●",[2]回答表!V87,""))</f>
        <v/>
      </c>
      <c r="BO39" s="249"/>
      <c r="BP39" s="249"/>
      <c r="BQ39" s="250"/>
      <c r="BR39" s="15"/>
      <c r="BS39" s="16"/>
    </row>
    <row r="40" spans="1:71" ht="15.6" customHeight="1">
      <c r="A40" s="16"/>
      <c r="B40" s="16"/>
      <c r="C40" s="14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10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2"/>
      <c r="AK40" s="58"/>
      <c r="AL40" s="58"/>
      <c r="AM40" s="125"/>
      <c r="AN40" s="126"/>
      <c r="AO40" s="126"/>
      <c r="AP40" s="126"/>
      <c r="AQ40" s="126"/>
      <c r="AR40" s="126"/>
      <c r="AS40" s="126"/>
      <c r="AT40" s="127"/>
      <c r="AU40" s="125"/>
      <c r="AV40" s="126"/>
      <c r="AW40" s="126"/>
      <c r="AX40" s="126"/>
      <c r="AY40" s="126"/>
      <c r="AZ40" s="126"/>
      <c r="BA40" s="126"/>
      <c r="BB40" s="127"/>
      <c r="BC40" s="49"/>
      <c r="BD40" s="49"/>
      <c r="BE40" s="49"/>
      <c r="BF40" s="251"/>
      <c r="BG40" s="249"/>
      <c r="BH40" s="249"/>
      <c r="BI40" s="250"/>
      <c r="BJ40" s="251"/>
      <c r="BK40" s="249"/>
      <c r="BL40" s="249"/>
      <c r="BM40" s="250"/>
      <c r="BN40" s="251"/>
      <c r="BO40" s="249"/>
      <c r="BP40" s="249"/>
      <c r="BQ40" s="250"/>
      <c r="BR40" s="15"/>
      <c r="BS40" s="16"/>
    </row>
    <row r="41" spans="1:71" ht="15.6" customHeight="1">
      <c r="A41" s="16"/>
      <c r="B41" s="16"/>
      <c r="C41" s="14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10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2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49"/>
      <c r="BD41" s="49"/>
      <c r="BE41" s="49"/>
      <c r="BF41" s="251"/>
      <c r="BG41" s="249"/>
      <c r="BH41" s="249"/>
      <c r="BI41" s="250"/>
      <c r="BJ41" s="251"/>
      <c r="BK41" s="249"/>
      <c r="BL41" s="249"/>
      <c r="BM41" s="250"/>
      <c r="BN41" s="251"/>
      <c r="BO41" s="249"/>
      <c r="BP41" s="249"/>
      <c r="BQ41" s="250"/>
      <c r="BR41" s="15"/>
      <c r="BS41" s="16"/>
    </row>
    <row r="42" spans="1:71" ht="15.6" customHeight="1">
      <c r="A42" s="16"/>
      <c r="B42" s="16"/>
      <c r="C42" s="14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/>
      <c r="O42" s="60"/>
      <c r="P42" s="60"/>
      <c r="Q42" s="60"/>
      <c r="R42" s="61"/>
      <c r="S42" s="61"/>
      <c r="T42" s="61"/>
      <c r="U42" s="110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2"/>
      <c r="AK42" s="58"/>
      <c r="AL42" s="58"/>
      <c r="AM42" s="245" t="str">
        <f>IF([2]回答表!X43="●",[2]回答表!O71,IF([2]回答表!AA43="●",[2]回答表!O91,""))</f>
        <v/>
      </c>
      <c r="AN42" s="246"/>
      <c r="AO42" s="243" t="s">
        <v>38</v>
      </c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4"/>
      <c r="BC42" s="49"/>
      <c r="BD42" s="49"/>
      <c r="BE42" s="49"/>
      <c r="BF42" s="251"/>
      <c r="BG42" s="249"/>
      <c r="BH42" s="249"/>
      <c r="BI42" s="250"/>
      <c r="BJ42" s="251"/>
      <c r="BK42" s="249"/>
      <c r="BL42" s="249"/>
      <c r="BM42" s="250"/>
      <c r="BN42" s="251"/>
      <c r="BO42" s="249"/>
      <c r="BP42" s="249"/>
      <c r="BQ42" s="250"/>
      <c r="BR42" s="15"/>
      <c r="BS42" s="16"/>
    </row>
    <row r="43" spans="1:71" ht="23.1" customHeight="1">
      <c r="A43" s="16"/>
      <c r="B43" s="16"/>
      <c r="C43" s="14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1"/>
      <c r="S43" s="61"/>
      <c r="T43" s="61"/>
      <c r="U43" s="110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2"/>
      <c r="AK43" s="58"/>
      <c r="AL43" s="58"/>
      <c r="AM43" s="245" t="str">
        <f>IF([2]回答表!X43="●",[2]回答表!O72,IF([2]回答表!AA43="●",[2]回答表!O92,""))</f>
        <v/>
      </c>
      <c r="AN43" s="246"/>
      <c r="AO43" s="247" t="s">
        <v>39</v>
      </c>
      <c r="AP43" s="247"/>
      <c r="AQ43" s="247"/>
      <c r="AR43" s="247"/>
      <c r="AS43" s="247"/>
      <c r="AT43" s="247"/>
      <c r="AU43" s="247"/>
      <c r="AV43" s="247"/>
      <c r="AW43" s="247"/>
      <c r="AX43" s="247"/>
      <c r="AY43" s="247"/>
      <c r="AZ43" s="247"/>
      <c r="BA43" s="247"/>
      <c r="BB43" s="248"/>
      <c r="BC43" s="49"/>
      <c r="BD43" s="45"/>
      <c r="BE43" s="45"/>
      <c r="BF43" s="83" t="s">
        <v>11</v>
      </c>
      <c r="BG43" s="249"/>
      <c r="BH43" s="249"/>
      <c r="BI43" s="250"/>
      <c r="BJ43" s="83" t="s">
        <v>12</v>
      </c>
      <c r="BK43" s="249"/>
      <c r="BL43" s="249"/>
      <c r="BM43" s="250"/>
      <c r="BN43" s="83" t="s">
        <v>13</v>
      </c>
      <c r="BO43" s="249"/>
      <c r="BP43" s="249"/>
      <c r="BQ43" s="250"/>
      <c r="BR43" s="15"/>
      <c r="BS43" s="16"/>
    </row>
    <row r="44" spans="1:71" ht="29.1" customHeight="1">
      <c r="A44" s="16"/>
      <c r="B44" s="16"/>
      <c r="C44" s="14"/>
      <c r="D44" s="134" t="s">
        <v>10</v>
      </c>
      <c r="E44" s="135"/>
      <c r="F44" s="135"/>
      <c r="G44" s="135"/>
      <c r="H44" s="135"/>
      <c r="I44" s="135"/>
      <c r="J44" s="135"/>
      <c r="K44" s="135"/>
      <c r="L44" s="135"/>
      <c r="M44" s="136"/>
      <c r="N44" s="98" t="str">
        <f>IF([2]回答表!AA43="●","●","")</f>
        <v/>
      </c>
      <c r="O44" s="99"/>
      <c r="P44" s="99"/>
      <c r="Q44" s="100"/>
      <c r="R44" s="48"/>
      <c r="S44" s="48"/>
      <c r="T44" s="48"/>
      <c r="U44" s="110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2"/>
      <c r="AK44" s="58"/>
      <c r="AL44" s="58"/>
      <c r="AM44" s="245" t="str">
        <f>IF([2]回答表!X43="●",[2]回答表!O73,IF([2]回答表!AA43="●",[2]回答表!O93,""))</f>
        <v/>
      </c>
      <c r="AN44" s="246"/>
      <c r="AO44" s="255" t="s">
        <v>43</v>
      </c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7"/>
      <c r="BC44" s="49"/>
      <c r="BD44" s="62"/>
      <c r="BE44" s="62"/>
      <c r="BF44" s="251"/>
      <c r="BG44" s="249"/>
      <c r="BH44" s="249"/>
      <c r="BI44" s="250"/>
      <c r="BJ44" s="251"/>
      <c r="BK44" s="249"/>
      <c r="BL44" s="249"/>
      <c r="BM44" s="250"/>
      <c r="BN44" s="251"/>
      <c r="BO44" s="249"/>
      <c r="BP44" s="249"/>
      <c r="BQ44" s="250"/>
      <c r="BR44" s="15"/>
      <c r="BS44" s="16"/>
    </row>
    <row r="45" spans="1:71" ht="15.6" customHeight="1">
      <c r="A45" s="16"/>
      <c r="B45" s="16"/>
      <c r="C45" s="14"/>
      <c r="D45" s="137"/>
      <c r="E45" s="138"/>
      <c r="F45" s="138"/>
      <c r="G45" s="138"/>
      <c r="H45" s="138"/>
      <c r="I45" s="138"/>
      <c r="J45" s="138"/>
      <c r="K45" s="138"/>
      <c r="L45" s="138"/>
      <c r="M45" s="139"/>
      <c r="N45" s="101"/>
      <c r="O45" s="102"/>
      <c r="P45" s="102"/>
      <c r="Q45" s="103"/>
      <c r="R45" s="48"/>
      <c r="S45" s="48"/>
      <c r="T45" s="48"/>
      <c r="U45" s="110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2"/>
      <c r="AK45" s="58"/>
      <c r="AL45" s="58"/>
      <c r="AM45" s="245" t="str">
        <f>IF([2]回答表!X43="●",[2]回答表!O74,IF([2]回答表!AA43="●",[2]回答表!O94,""))</f>
        <v/>
      </c>
      <c r="AN45" s="246"/>
      <c r="AO45" s="243" t="s">
        <v>40</v>
      </c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4"/>
      <c r="BC45" s="49"/>
      <c r="BD45" s="62"/>
      <c r="BE45" s="62"/>
      <c r="BF45" s="252"/>
      <c r="BG45" s="253"/>
      <c r="BH45" s="253"/>
      <c r="BI45" s="254"/>
      <c r="BJ45" s="252"/>
      <c r="BK45" s="253"/>
      <c r="BL45" s="253"/>
      <c r="BM45" s="254"/>
      <c r="BN45" s="252"/>
      <c r="BO45" s="253"/>
      <c r="BP45" s="253"/>
      <c r="BQ45" s="254"/>
      <c r="BR45" s="15"/>
      <c r="BS45" s="16"/>
    </row>
    <row r="46" spans="1:71" ht="15.6" customHeight="1">
      <c r="A46" s="16"/>
      <c r="B46" s="16"/>
      <c r="C46" s="14"/>
      <c r="D46" s="137"/>
      <c r="E46" s="138"/>
      <c r="F46" s="138"/>
      <c r="G46" s="138"/>
      <c r="H46" s="138"/>
      <c r="I46" s="138"/>
      <c r="J46" s="138"/>
      <c r="K46" s="138"/>
      <c r="L46" s="138"/>
      <c r="M46" s="139"/>
      <c r="N46" s="101"/>
      <c r="O46" s="102"/>
      <c r="P46" s="102"/>
      <c r="Q46" s="103"/>
      <c r="R46" s="48"/>
      <c r="S46" s="48"/>
      <c r="T46" s="48"/>
      <c r="U46" s="110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2"/>
      <c r="AK46" s="58"/>
      <c r="AL46" s="58"/>
      <c r="AM46" s="245" t="str">
        <f>IF([2]回答表!X43="●",[2]回答表!AG71,IF([2]回答表!AA43="●",[2]回答表!AG91,""))</f>
        <v/>
      </c>
      <c r="AN46" s="246"/>
      <c r="AO46" s="243" t="s">
        <v>41</v>
      </c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4"/>
      <c r="BC46" s="49"/>
      <c r="BD46" s="62"/>
      <c r="BE46" s="62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15"/>
      <c r="BS46" s="16"/>
    </row>
    <row r="47" spans="1:71" ht="15.6" customHeight="1">
      <c r="A47" s="16"/>
      <c r="B47" s="16"/>
      <c r="C47" s="14"/>
      <c r="D47" s="140"/>
      <c r="E47" s="141"/>
      <c r="F47" s="141"/>
      <c r="G47" s="141"/>
      <c r="H47" s="141"/>
      <c r="I47" s="141"/>
      <c r="J47" s="141"/>
      <c r="K47" s="141"/>
      <c r="L47" s="141"/>
      <c r="M47" s="142"/>
      <c r="N47" s="104"/>
      <c r="O47" s="105"/>
      <c r="P47" s="105"/>
      <c r="Q47" s="106"/>
      <c r="R47" s="48"/>
      <c r="S47" s="48"/>
      <c r="T47" s="48"/>
      <c r="U47" s="113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5"/>
      <c r="AK47" s="58"/>
      <c r="AL47" s="58"/>
      <c r="AM47" s="245" t="str">
        <f>IF([2]回答表!X43="●",[2]回答表!AG72,IF([2]回答表!AA43="●",[2]回答表!AG92,""))</f>
        <v/>
      </c>
      <c r="AN47" s="246"/>
      <c r="AO47" s="243" t="s">
        <v>42</v>
      </c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4"/>
      <c r="BC47" s="49"/>
      <c r="BD47" s="62"/>
      <c r="BE47" s="62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15"/>
      <c r="BS47" s="16"/>
    </row>
    <row r="48" spans="1:71" ht="15.6" customHeight="1">
      <c r="A48" s="16"/>
      <c r="B48" s="16"/>
      <c r="C48" s="14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58"/>
      <c r="AL48" s="58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49"/>
      <c r="BD48" s="62"/>
      <c r="BE48" s="62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15"/>
      <c r="BS48" s="16"/>
    </row>
    <row r="49" spans="1:71" ht="6.95" customHeight="1">
      <c r="A49" s="16"/>
      <c r="B49" s="16"/>
      <c r="C49" s="1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42"/>
      <c r="O49" s="42"/>
      <c r="P49" s="42"/>
      <c r="Q49" s="42"/>
      <c r="R49" s="48"/>
      <c r="S49" s="48"/>
      <c r="T49" s="48"/>
      <c r="U49" s="48"/>
      <c r="V49" s="48"/>
      <c r="W49" s="48"/>
      <c r="X49" s="41"/>
      <c r="Y49" s="41"/>
      <c r="Z49" s="41"/>
      <c r="AA49" s="46"/>
      <c r="AB49" s="46"/>
      <c r="AC49" s="46"/>
      <c r="AD49" s="46"/>
      <c r="AE49" s="46"/>
      <c r="AF49" s="46"/>
      <c r="AG49" s="46"/>
      <c r="AH49" s="46"/>
      <c r="AI49" s="46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15"/>
      <c r="BS49" s="16"/>
    </row>
    <row r="50" spans="1:71" ht="18.600000000000001" customHeight="1">
      <c r="A50" s="16"/>
      <c r="B50" s="16"/>
      <c r="C50" s="14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42"/>
      <c r="O50" s="42"/>
      <c r="P50" s="42"/>
      <c r="Q50" s="42"/>
      <c r="R50" s="48"/>
      <c r="S50" s="48"/>
      <c r="T50" s="48"/>
      <c r="U50" s="52" t="s">
        <v>22</v>
      </c>
      <c r="V50" s="48"/>
      <c r="W50" s="48"/>
      <c r="X50" s="48"/>
      <c r="Y50" s="48"/>
      <c r="Z50" s="48"/>
      <c r="AA50" s="46"/>
      <c r="AB50" s="53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2" t="s">
        <v>14</v>
      </c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1"/>
      <c r="BR50" s="15"/>
      <c r="BS50" s="16"/>
    </row>
    <row r="51" spans="1:71" ht="15.6" customHeight="1">
      <c r="A51" s="16"/>
      <c r="B51" s="16"/>
      <c r="C51" s="14"/>
      <c r="D51" s="89" t="s">
        <v>15</v>
      </c>
      <c r="E51" s="90"/>
      <c r="F51" s="90"/>
      <c r="G51" s="90"/>
      <c r="H51" s="90"/>
      <c r="I51" s="90"/>
      <c r="J51" s="90"/>
      <c r="K51" s="90"/>
      <c r="L51" s="90"/>
      <c r="M51" s="91"/>
      <c r="N51" s="98" t="str">
        <f>IF([2]回答表!AD43="●","●","")</f>
        <v/>
      </c>
      <c r="O51" s="99"/>
      <c r="P51" s="99"/>
      <c r="Q51" s="100"/>
      <c r="R51" s="48"/>
      <c r="S51" s="48"/>
      <c r="T51" s="48"/>
      <c r="U51" s="107" t="str">
        <f>IF([2]回答表!AD43="●",[2]回答表!B99,"")</f>
        <v/>
      </c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9"/>
      <c r="AK51" s="64"/>
      <c r="AL51" s="64"/>
      <c r="AM51" s="107" t="str">
        <f>IF([2]回答表!AD43="●",[2]回答表!B104,"")</f>
        <v/>
      </c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9"/>
      <c r="BR51" s="15"/>
      <c r="BS51" s="16"/>
    </row>
    <row r="52" spans="1:71" ht="15.6" customHeight="1">
      <c r="A52" s="16"/>
      <c r="B52" s="16"/>
      <c r="C52" s="14"/>
      <c r="D52" s="92"/>
      <c r="E52" s="93"/>
      <c r="F52" s="93"/>
      <c r="G52" s="93"/>
      <c r="H52" s="93"/>
      <c r="I52" s="93"/>
      <c r="J52" s="93"/>
      <c r="K52" s="93"/>
      <c r="L52" s="93"/>
      <c r="M52" s="94"/>
      <c r="N52" s="101"/>
      <c r="O52" s="102"/>
      <c r="P52" s="102"/>
      <c r="Q52" s="103"/>
      <c r="R52" s="48"/>
      <c r="S52" s="48"/>
      <c r="T52" s="48"/>
      <c r="U52" s="110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2"/>
      <c r="AK52" s="64"/>
      <c r="AL52" s="64"/>
      <c r="AM52" s="110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2"/>
      <c r="BR52" s="15"/>
      <c r="BS52" s="16"/>
    </row>
    <row r="53" spans="1:71" ht="15.6" customHeight="1">
      <c r="A53" s="16"/>
      <c r="B53" s="16"/>
      <c r="C53" s="14"/>
      <c r="D53" s="92"/>
      <c r="E53" s="93"/>
      <c r="F53" s="93"/>
      <c r="G53" s="93"/>
      <c r="H53" s="93"/>
      <c r="I53" s="93"/>
      <c r="J53" s="93"/>
      <c r="K53" s="93"/>
      <c r="L53" s="93"/>
      <c r="M53" s="94"/>
      <c r="N53" s="101"/>
      <c r="O53" s="102"/>
      <c r="P53" s="102"/>
      <c r="Q53" s="103"/>
      <c r="R53" s="48"/>
      <c r="S53" s="48"/>
      <c r="T53" s="48"/>
      <c r="U53" s="110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2"/>
      <c r="AK53" s="64"/>
      <c r="AL53" s="64"/>
      <c r="AM53" s="110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2"/>
      <c r="BR53" s="15"/>
      <c r="BS53" s="16"/>
    </row>
    <row r="54" spans="1:71" ht="15.6" customHeight="1">
      <c r="C54" s="14"/>
      <c r="D54" s="95"/>
      <c r="E54" s="96"/>
      <c r="F54" s="96"/>
      <c r="G54" s="96"/>
      <c r="H54" s="96"/>
      <c r="I54" s="96"/>
      <c r="J54" s="96"/>
      <c r="K54" s="96"/>
      <c r="L54" s="96"/>
      <c r="M54" s="97"/>
      <c r="N54" s="104"/>
      <c r="O54" s="105"/>
      <c r="P54" s="105"/>
      <c r="Q54" s="106"/>
      <c r="R54" s="48"/>
      <c r="S54" s="48"/>
      <c r="T54" s="48"/>
      <c r="U54" s="113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5"/>
      <c r="AK54" s="64"/>
      <c r="AL54" s="64"/>
      <c r="AM54" s="113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5"/>
      <c r="BR54" s="15"/>
      <c r="BS54" s="16"/>
    </row>
    <row r="55" spans="1:71" ht="15.6" customHeight="1">
      <c r="C55" s="17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9"/>
      <c r="BS55" s="16"/>
    </row>
    <row r="56" spans="1:71" ht="15.6" customHeight="1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</row>
    <row r="57" spans="1:71" ht="15.6" customHeight="1">
      <c r="C57" s="9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1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3"/>
      <c r="BS57" s="16"/>
    </row>
    <row r="58" spans="1:71" ht="15.6" customHeight="1">
      <c r="C58" s="14"/>
      <c r="D58" s="144" t="s">
        <v>6</v>
      </c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6"/>
      <c r="R58" s="89" t="s">
        <v>44</v>
      </c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1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6"/>
      <c r="BO58" s="46"/>
      <c r="BP58" s="46"/>
      <c r="BQ58" s="47"/>
      <c r="BR58" s="15"/>
      <c r="BS58" s="16"/>
    </row>
    <row r="59" spans="1:71" ht="15.6" customHeight="1">
      <c r="C59" s="14"/>
      <c r="D59" s="147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9"/>
      <c r="R59" s="95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7"/>
      <c r="BC59" s="44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6"/>
      <c r="BO59" s="46"/>
      <c r="BP59" s="46"/>
      <c r="BQ59" s="47"/>
      <c r="BR59" s="15"/>
      <c r="BS59" s="16"/>
    </row>
    <row r="60" spans="1:71" ht="15.6" customHeight="1">
      <c r="C60" s="14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1"/>
      <c r="Y60" s="41"/>
      <c r="Z60" s="41"/>
      <c r="AA60" s="45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7"/>
      <c r="AO60" s="49"/>
      <c r="AP60" s="50"/>
      <c r="AQ60" s="50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44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6"/>
      <c r="BO60" s="46"/>
      <c r="BP60" s="46"/>
      <c r="BQ60" s="47"/>
      <c r="BR60" s="15"/>
      <c r="BS60" s="16"/>
    </row>
    <row r="61" spans="1:71" ht="18.75">
      <c r="C61" s="14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52" t="s">
        <v>35</v>
      </c>
      <c r="V61" s="48"/>
      <c r="W61" s="48"/>
      <c r="X61" s="48"/>
      <c r="Y61" s="48"/>
      <c r="Z61" s="48"/>
      <c r="AA61" s="46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2" t="s">
        <v>7</v>
      </c>
      <c r="AN61" s="54"/>
      <c r="AO61" s="53"/>
      <c r="AP61" s="55"/>
      <c r="AQ61" s="5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6"/>
      <c r="BD61" s="46"/>
      <c r="BE61" s="46"/>
      <c r="BF61" s="57" t="s">
        <v>8</v>
      </c>
      <c r="BG61" s="6"/>
      <c r="BH61" s="6"/>
      <c r="BI61" s="6"/>
      <c r="BJ61" s="6"/>
      <c r="BK61" s="6"/>
      <c r="BL61" s="6"/>
      <c r="BM61" s="46"/>
      <c r="BN61" s="46"/>
      <c r="BO61" s="46"/>
      <c r="BP61" s="46"/>
      <c r="BQ61" s="54"/>
      <c r="BR61" s="15"/>
      <c r="BS61" s="16"/>
    </row>
    <row r="62" spans="1:71" ht="15.6" customHeight="1">
      <c r="C62" s="14"/>
      <c r="D62" s="89" t="s">
        <v>9</v>
      </c>
      <c r="E62" s="90"/>
      <c r="F62" s="90"/>
      <c r="G62" s="90"/>
      <c r="H62" s="90"/>
      <c r="I62" s="90"/>
      <c r="J62" s="90"/>
      <c r="K62" s="90"/>
      <c r="L62" s="90"/>
      <c r="M62" s="91"/>
      <c r="N62" s="98" t="str">
        <f>IF([2]回答表!X44="●","●","")</f>
        <v/>
      </c>
      <c r="O62" s="99"/>
      <c r="P62" s="99"/>
      <c r="Q62" s="100"/>
      <c r="R62" s="48"/>
      <c r="S62" s="48"/>
      <c r="T62" s="48"/>
      <c r="U62" s="107" t="str">
        <f>IF([2]回答表!X44="●",[2]回答表!B115,IF([2]回答表!AA44="●",[2]回答表!B127,""))</f>
        <v/>
      </c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9"/>
      <c r="AK62" s="58"/>
      <c r="AL62" s="58"/>
      <c r="AM62" s="242" t="s">
        <v>45</v>
      </c>
      <c r="AN62" s="242"/>
      <c r="AO62" s="242"/>
      <c r="AP62" s="242"/>
      <c r="AQ62" s="242"/>
      <c r="AR62" s="242"/>
      <c r="AS62" s="242"/>
      <c r="AT62" s="242"/>
      <c r="AU62" s="242" t="s">
        <v>46</v>
      </c>
      <c r="AV62" s="242"/>
      <c r="AW62" s="242"/>
      <c r="AX62" s="242"/>
      <c r="AY62" s="242"/>
      <c r="AZ62" s="242"/>
      <c r="BA62" s="242"/>
      <c r="BB62" s="242"/>
      <c r="BC62" s="49"/>
      <c r="BD62" s="45"/>
      <c r="BE62" s="45"/>
      <c r="BF62" s="116" t="str">
        <f>IF([2]回答表!X44="●",[2]回答表!S121,IF([2]回答表!AA44="●",[2]回答表!S133,""))</f>
        <v/>
      </c>
      <c r="BG62" s="117"/>
      <c r="BH62" s="117"/>
      <c r="BI62" s="117"/>
      <c r="BJ62" s="116"/>
      <c r="BK62" s="117"/>
      <c r="BL62" s="117"/>
      <c r="BM62" s="117"/>
      <c r="BN62" s="116"/>
      <c r="BO62" s="117"/>
      <c r="BP62" s="117"/>
      <c r="BQ62" s="118"/>
      <c r="BR62" s="15"/>
      <c r="BS62" s="16"/>
    </row>
    <row r="63" spans="1:71" ht="15.6" customHeight="1">
      <c r="C63" s="14"/>
      <c r="D63" s="92"/>
      <c r="E63" s="93"/>
      <c r="F63" s="93"/>
      <c r="G63" s="93"/>
      <c r="H63" s="93"/>
      <c r="I63" s="93"/>
      <c r="J63" s="93"/>
      <c r="K63" s="93"/>
      <c r="L63" s="93"/>
      <c r="M63" s="94"/>
      <c r="N63" s="101"/>
      <c r="O63" s="102"/>
      <c r="P63" s="102"/>
      <c r="Q63" s="103"/>
      <c r="R63" s="48"/>
      <c r="S63" s="48"/>
      <c r="T63" s="48"/>
      <c r="U63" s="110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2"/>
      <c r="AK63" s="58"/>
      <c r="AL63" s="58"/>
      <c r="AM63" s="242"/>
      <c r="AN63" s="242"/>
      <c r="AO63" s="242"/>
      <c r="AP63" s="242"/>
      <c r="AQ63" s="242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49"/>
      <c r="BD63" s="45"/>
      <c r="BE63" s="45"/>
      <c r="BF63" s="83"/>
      <c r="BG63" s="84"/>
      <c r="BH63" s="84"/>
      <c r="BI63" s="84"/>
      <c r="BJ63" s="83"/>
      <c r="BK63" s="84"/>
      <c r="BL63" s="84"/>
      <c r="BM63" s="84"/>
      <c r="BN63" s="83"/>
      <c r="BO63" s="84"/>
      <c r="BP63" s="84"/>
      <c r="BQ63" s="87"/>
      <c r="BR63" s="15"/>
      <c r="BS63" s="16"/>
    </row>
    <row r="64" spans="1:71" ht="15.6" customHeight="1">
      <c r="C64" s="14"/>
      <c r="D64" s="92"/>
      <c r="E64" s="93"/>
      <c r="F64" s="93"/>
      <c r="G64" s="93"/>
      <c r="H64" s="93"/>
      <c r="I64" s="93"/>
      <c r="J64" s="93"/>
      <c r="K64" s="93"/>
      <c r="L64" s="93"/>
      <c r="M64" s="94"/>
      <c r="N64" s="101"/>
      <c r="O64" s="102"/>
      <c r="P64" s="102"/>
      <c r="Q64" s="103"/>
      <c r="R64" s="48"/>
      <c r="S64" s="48"/>
      <c r="T64" s="48"/>
      <c r="U64" s="110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2"/>
      <c r="AK64" s="58"/>
      <c r="AL64" s="58"/>
      <c r="AM64" s="242"/>
      <c r="AN64" s="242"/>
      <c r="AO64" s="242"/>
      <c r="AP64" s="242"/>
      <c r="AQ64" s="242"/>
      <c r="AR64" s="242"/>
      <c r="AS64" s="242"/>
      <c r="AT64" s="242"/>
      <c r="AU64" s="242"/>
      <c r="AV64" s="242"/>
      <c r="AW64" s="242"/>
      <c r="AX64" s="242"/>
      <c r="AY64" s="242"/>
      <c r="AZ64" s="242"/>
      <c r="BA64" s="242"/>
      <c r="BB64" s="242"/>
      <c r="BC64" s="49"/>
      <c r="BD64" s="45"/>
      <c r="BE64" s="45"/>
      <c r="BF64" s="83"/>
      <c r="BG64" s="84"/>
      <c r="BH64" s="84"/>
      <c r="BI64" s="84"/>
      <c r="BJ64" s="83"/>
      <c r="BK64" s="84"/>
      <c r="BL64" s="84"/>
      <c r="BM64" s="84"/>
      <c r="BN64" s="83"/>
      <c r="BO64" s="84"/>
      <c r="BP64" s="84"/>
      <c r="BQ64" s="87"/>
      <c r="BR64" s="15"/>
      <c r="BS64" s="16"/>
    </row>
    <row r="65" spans="1:71" ht="15.6" customHeight="1">
      <c r="C65" s="14"/>
      <c r="D65" s="95"/>
      <c r="E65" s="96"/>
      <c r="F65" s="96"/>
      <c r="G65" s="96"/>
      <c r="H65" s="96"/>
      <c r="I65" s="96"/>
      <c r="J65" s="96"/>
      <c r="K65" s="96"/>
      <c r="L65" s="96"/>
      <c r="M65" s="97"/>
      <c r="N65" s="104"/>
      <c r="O65" s="105"/>
      <c r="P65" s="105"/>
      <c r="Q65" s="106"/>
      <c r="R65" s="48"/>
      <c r="S65" s="48"/>
      <c r="T65" s="48"/>
      <c r="U65" s="110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2"/>
      <c r="AK65" s="58"/>
      <c r="AL65" s="58"/>
      <c r="AM65" s="119" t="str">
        <f>IF([2]回答表!X44="●",[2]回答表!J121,IF([2]回答表!AA44="●",[2]回答表!J133,""))</f>
        <v/>
      </c>
      <c r="AN65" s="120"/>
      <c r="AO65" s="120"/>
      <c r="AP65" s="120"/>
      <c r="AQ65" s="120"/>
      <c r="AR65" s="120"/>
      <c r="AS65" s="120"/>
      <c r="AT65" s="121"/>
      <c r="AU65" s="119" t="str">
        <f>IF([2]回答表!X44="●",[2]回答表!J122,IF([2]回答表!AA44="●",[2]回答表!J134,""))</f>
        <v/>
      </c>
      <c r="AV65" s="120"/>
      <c r="AW65" s="120"/>
      <c r="AX65" s="120"/>
      <c r="AY65" s="120"/>
      <c r="AZ65" s="120"/>
      <c r="BA65" s="120"/>
      <c r="BB65" s="121"/>
      <c r="BC65" s="49"/>
      <c r="BD65" s="45"/>
      <c r="BE65" s="45"/>
      <c r="BF65" s="83" t="str">
        <f>IF([2]回答表!X44="●",[2]回答表!V121,IF([2]回答表!AA44="●",[2]回答表!V133,""))</f>
        <v/>
      </c>
      <c r="BG65" s="84"/>
      <c r="BH65" s="84"/>
      <c r="BI65" s="84"/>
      <c r="BJ65" s="83" t="str">
        <f>IF([2]回答表!X44="●",[2]回答表!V122,IF([2]回答表!AA44="●",[2]回答表!V134,""))</f>
        <v/>
      </c>
      <c r="BK65" s="84"/>
      <c r="BL65" s="84"/>
      <c r="BM65" s="84"/>
      <c r="BN65" s="83" t="str">
        <f>IF([2]回答表!X44="●",[2]回答表!V123,IF([2]回答表!AA44="●",[2]回答表!V135,""))</f>
        <v/>
      </c>
      <c r="BO65" s="84"/>
      <c r="BP65" s="84"/>
      <c r="BQ65" s="87"/>
      <c r="BR65" s="15"/>
      <c r="BS65" s="16"/>
    </row>
    <row r="66" spans="1:71" ht="15.6" customHeight="1">
      <c r="C66" s="14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60"/>
      <c r="O66" s="60"/>
      <c r="P66" s="60"/>
      <c r="Q66" s="60"/>
      <c r="R66" s="61"/>
      <c r="S66" s="61"/>
      <c r="T66" s="61"/>
      <c r="U66" s="110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2"/>
      <c r="AK66" s="58"/>
      <c r="AL66" s="58"/>
      <c r="AM66" s="122"/>
      <c r="AN66" s="123"/>
      <c r="AO66" s="123"/>
      <c r="AP66" s="123"/>
      <c r="AQ66" s="123"/>
      <c r="AR66" s="123"/>
      <c r="AS66" s="123"/>
      <c r="AT66" s="124"/>
      <c r="AU66" s="122"/>
      <c r="AV66" s="123"/>
      <c r="AW66" s="123"/>
      <c r="AX66" s="123"/>
      <c r="AY66" s="123"/>
      <c r="AZ66" s="123"/>
      <c r="BA66" s="123"/>
      <c r="BB66" s="124"/>
      <c r="BC66" s="49"/>
      <c r="BD66" s="49"/>
      <c r="BE66" s="49"/>
      <c r="BF66" s="83"/>
      <c r="BG66" s="84"/>
      <c r="BH66" s="84"/>
      <c r="BI66" s="84"/>
      <c r="BJ66" s="83"/>
      <c r="BK66" s="84"/>
      <c r="BL66" s="84"/>
      <c r="BM66" s="84"/>
      <c r="BN66" s="83"/>
      <c r="BO66" s="84"/>
      <c r="BP66" s="84"/>
      <c r="BQ66" s="87"/>
      <c r="BR66" s="15"/>
      <c r="BS66" s="16"/>
    </row>
    <row r="67" spans="1:71" ht="15.6" customHeight="1">
      <c r="C67" s="14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60"/>
      <c r="O67" s="60"/>
      <c r="P67" s="60"/>
      <c r="Q67" s="60"/>
      <c r="R67" s="61"/>
      <c r="S67" s="61"/>
      <c r="T67" s="61"/>
      <c r="U67" s="110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2"/>
      <c r="AK67" s="58"/>
      <c r="AL67" s="58"/>
      <c r="AM67" s="125"/>
      <c r="AN67" s="126"/>
      <c r="AO67" s="126"/>
      <c r="AP67" s="126"/>
      <c r="AQ67" s="126"/>
      <c r="AR67" s="126"/>
      <c r="AS67" s="126"/>
      <c r="AT67" s="127"/>
      <c r="AU67" s="125"/>
      <c r="AV67" s="126"/>
      <c r="AW67" s="126"/>
      <c r="AX67" s="126"/>
      <c r="AY67" s="126"/>
      <c r="AZ67" s="126"/>
      <c r="BA67" s="126"/>
      <c r="BB67" s="127"/>
      <c r="BC67" s="49"/>
      <c r="BD67" s="45"/>
      <c r="BE67" s="45"/>
      <c r="BF67" s="83"/>
      <c r="BG67" s="84"/>
      <c r="BH67" s="84"/>
      <c r="BI67" s="84"/>
      <c r="BJ67" s="83"/>
      <c r="BK67" s="84"/>
      <c r="BL67" s="84"/>
      <c r="BM67" s="84"/>
      <c r="BN67" s="83"/>
      <c r="BO67" s="84"/>
      <c r="BP67" s="84"/>
      <c r="BQ67" s="87"/>
      <c r="BR67" s="15"/>
      <c r="BS67" s="16"/>
    </row>
    <row r="68" spans="1:71" ht="15.6" customHeight="1">
      <c r="C68" s="14"/>
      <c r="D68" s="134" t="s">
        <v>10</v>
      </c>
      <c r="E68" s="135"/>
      <c r="F68" s="135"/>
      <c r="G68" s="135"/>
      <c r="H68" s="135"/>
      <c r="I68" s="135"/>
      <c r="J68" s="135"/>
      <c r="K68" s="135"/>
      <c r="L68" s="135"/>
      <c r="M68" s="136"/>
      <c r="N68" s="98" t="str">
        <f>IF([2]回答表!AA44="●","●","")</f>
        <v/>
      </c>
      <c r="O68" s="99"/>
      <c r="P68" s="99"/>
      <c r="Q68" s="100"/>
      <c r="R68" s="48"/>
      <c r="S68" s="48"/>
      <c r="T68" s="48"/>
      <c r="U68" s="110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2"/>
      <c r="AK68" s="58"/>
      <c r="AL68" s="58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9"/>
      <c r="BD68" s="62"/>
      <c r="BE68" s="62"/>
      <c r="BF68" s="83"/>
      <c r="BG68" s="84"/>
      <c r="BH68" s="84"/>
      <c r="BI68" s="84"/>
      <c r="BJ68" s="83"/>
      <c r="BK68" s="84"/>
      <c r="BL68" s="84"/>
      <c r="BM68" s="84"/>
      <c r="BN68" s="83"/>
      <c r="BO68" s="84"/>
      <c r="BP68" s="84"/>
      <c r="BQ68" s="87"/>
      <c r="BR68" s="15"/>
      <c r="BS68" s="16"/>
    </row>
    <row r="69" spans="1:71" ht="15.6" customHeight="1">
      <c r="C69" s="14"/>
      <c r="D69" s="137"/>
      <c r="E69" s="138"/>
      <c r="F69" s="138"/>
      <c r="G69" s="138"/>
      <c r="H69" s="138"/>
      <c r="I69" s="138"/>
      <c r="J69" s="138"/>
      <c r="K69" s="138"/>
      <c r="L69" s="138"/>
      <c r="M69" s="139"/>
      <c r="N69" s="101"/>
      <c r="O69" s="102"/>
      <c r="P69" s="102"/>
      <c r="Q69" s="103"/>
      <c r="R69" s="48"/>
      <c r="S69" s="48"/>
      <c r="T69" s="48"/>
      <c r="U69" s="110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2"/>
      <c r="AK69" s="58"/>
      <c r="AL69" s="58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9"/>
      <c r="BD69" s="62"/>
      <c r="BE69" s="62"/>
      <c r="BF69" s="83" t="s">
        <v>11</v>
      </c>
      <c r="BG69" s="84"/>
      <c r="BH69" s="84"/>
      <c r="BI69" s="84"/>
      <c r="BJ69" s="83" t="s">
        <v>12</v>
      </c>
      <c r="BK69" s="84"/>
      <c r="BL69" s="84"/>
      <c r="BM69" s="84"/>
      <c r="BN69" s="83" t="s">
        <v>13</v>
      </c>
      <c r="BO69" s="84"/>
      <c r="BP69" s="84"/>
      <c r="BQ69" s="87"/>
      <c r="BR69" s="15"/>
      <c r="BS69" s="16"/>
    </row>
    <row r="70" spans="1:71" ht="15.6" customHeight="1">
      <c r="C70" s="14"/>
      <c r="D70" s="137"/>
      <c r="E70" s="138"/>
      <c r="F70" s="138"/>
      <c r="G70" s="138"/>
      <c r="H70" s="138"/>
      <c r="I70" s="138"/>
      <c r="J70" s="138"/>
      <c r="K70" s="138"/>
      <c r="L70" s="138"/>
      <c r="M70" s="139"/>
      <c r="N70" s="101"/>
      <c r="O70" s="102"/>
      <c r="P70" s="102"/>
      <c r="Q70" s="103"/>
      <c r="R70" s="48"/>
      <c r="S70" s="48"/>
      <c r="T70" s="48"/>
      <c r="U70" s="110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2"/>
      <c r="AK70" s="58"/>
      <c r="AL70" s="58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9"/>
      <c r="BD70" s="62"/>
      <c r="BE70" s="62"/>
      <c r="BF70" s="83"/>
      <c r="BG70" s="84"/>
      <c r="BH70" s="84"/>
      <c r="BI70" s="84"/>
      <c r="BJ70" s="83"/>
      <c r="BK70" s="84"/>
      <c r="BL70" s="84"/>
      <c r="BM70" s="84"/>
      <c r="BN70" s="83"/>
      <c r="BO70" s="84"/>
      <c r="BP70" s="84"/>
      <c r="BQ70" s="87"/>
      <c r="BR70" s="15"/>
      <c r="BS70" s="16"/>
    </row>
    <row r="71" spans="1:71" ht="15.6" customHeight="1">
      <c r="C71" s="14"/>
      <c r="D71" s="140"/>
      <c r="E71" s="141"/>
      <c r="F71" s="141"/>
      <c r="G71" s="141"/>
      <c r="H71" s="141"/>
      <c r="I71" s="141"/>
      <c r="J71" s="141"/>
      <c r="K71" s="141"/>
      <c r="L71" s="141"/>
      <c r="M71" s="142"/>
      <c r="N71" s="104"/>
      <c r="O71" s="105"/>
      <c r="P71" s="105"/>
      <c r="Q71" s="106"/>
      <c r="R71" s="48"/>
      <c r="S71" s="48"/>
      <c r="T71" s="48"/>
      <c r="U71" s="113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5"/>
      <c r="AK71" s="58"/>
      <c r="AL71" s="58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9"/>
      <c r="BD71" s="62"/>
      <c r="BE71" s="62"/>
      <c r="BF71" s="85"/>
      <c r="BG71" s="86"/>
      <c r="BH71" s="86"/>
      <c r="BI71" s="86"/>
      <c r="BJ71" s="85"/>
      <c r="BK71" s="86"/>
      <c r="BL71" s="86"/>
      <c r="BM71" s="86"/>
      <c r="BN71" s="85"/>
      <c r="BO71" s="86"/>
      <c r="BP71" s="86"/>
      <c r="BQ71" s="88"/>
      <c r="BR71" s="15"/>
      <c r="BS71" s="16"/>
    </row>
    <row r="72" spans="1:71" ht="15.6" customHeight="1">
      <c r="C72" s="14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42"/>
      <c r="O72" s="42"/>
      <c r="P72" s="42"/>
      <c r="Q72" s="42"/>
      <c r="R72" s="48"/>
      <c r="S72" s="48"/>
      <c r="T72" s="48"/>
      <c r="U72" s="48"/>
      <c r="V72" s="48"/>
      <c r="W72" s="48"/>
      <c r="X72" s="41"/>
      <c r="Y72" s="41"/>
      <c r="Z72" s="41"/>
      <c r="AA72" s="46"/>
      <c r="AB72" s="46"/>
      <c r="AC72" s="46"/>
      <c r="AD72" s="46"/>
      <c r="AE72" s="46"/>
      <c r="AF72" s="46"/>
      <c r="AG72" s="46"/>
      <c r="AH72" s="46"/>
      <c r="AI72" s="46"/>
      <c r="AJ72" s="41"/>
      <c r="AK72" s="41"/>
      <c r="AL72" s="41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15"/>
      <c r="BS72" s="16"/>
    </row>
    <row r="73" spans="1:71" ht="18.600000000000001" customHeight="1">
      <c r="C73" s="14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42"/>
      <c r="O73" s="42"/>
      <c r="P73" s="42"/>
      <c r="Q73" s="42"/>
      <c r="R73" s="48"/>
      <c r="S73" s="48"/>
      <c r="T73" s="48"/>
      <c r="U73" s="52" t="s">
        <v>22</v>
      </c>
      <c r="V73" s="48"/>
      <c r="W73" s="48"/>
      <c r="X73" s="48"/>
      <c r="Y73" s="48"/>
      <c r="Z73" s="48"/>
      <c r="AA73" s="46"/>
      <c r="AB73" s="53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52" t="s">
        <v>14</v>
      </c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1"/>
      <c r="BR73" s="15"/>
      <c r="BS73" s="16"/>
    </row>
    <row r="74" spans="1:71" ht="15.6" customHeight="1">
      <c r="C74" s="14"/>
      <c r="D74" s="89" t="s">
        <v>15</v>
      </c>
      <c r="E74" s="90"/>
      <c r="F74" s="90"/>
      <c r="G74" s="90"/>
      <c r="H74" s="90"/>
      <c r="I74" s="90"/>
      <c r="J74" s="90"/>
      <c r="K74" s="90"/>
      <c r="L74" s="90"/>
      <c r="M74" s="91"/>
      <c r="N74" s="98" t="str">
        <f>IF([2]回答表!AD44="●","●","")</f>
        <v/>
      </c>
      <c r="O74" s="99"/>
      <c r="P74" s="99"/>
      <c r="Q74" s="100"/>
      <c r="R74" s="48"/>
      <c r="S74" s="48"/>
      <c r="T74" s="48"/>
      <c r="U74" s="107" t="str">
        <f>IF([2]回答表!AD44="●",[2]回答表!B140,"")</f>
        <v/>
      </c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9"/>
      <c r="AK74" s="64"/>
      <c r="AL74" s="64"/>
      <c r="AM74" s="107" t="str">
        <f>IF([2]回答表!AD44="●",[2]回答表!B146,"")</f>
        <v/>
      </c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9"/>
      <c r="BR74" s="15"/>
      <c r="BS74" s="16"/>
    </row>
    <row r="75" spans="1:71" ht="15.6" customHeight="1">
      <c r="C75" s="14"/>
      <c r="D75" s="92"/>
      <c r="E75" s="93"/>
      <c r="F75" s="93"/>
      <c r="G75" s="93"/>
      <c r="H75" s="93"/>
      <c r="I75" s="93"/>
      <c r="J75" s="93"/>
      <c r="K75" s="93"/>
      <c r="L75" s="93"/>
      <c r="M75" s="94"/>
      <c r="N75" s="101"/>
      <c r="O75" s="102"/>
      <c r="P75" s="102"/>
      <c r="Q75" s="103"/>
      <c r="R75" s="48"/>
      <c r="S75" s="48"/>
      <c r="T75" s="48"/>
      <c r="U75" s="110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2"/>
      <c r="AK75" s="64"/>
      <c r="AL75" s="64"/>
      <c r="AM75" s="110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2"/>
      <c r="BR75" s="15"/>
      <c r="BS75" s="16"/>
    </row>
    <row r="76" spans="1:71" ht="15.6" customHeight="1">
      <c r="C76" s="14"/>
      <c r="D76" s="92"/>
      <c r="E76" s="93"/>
      <c r="F76" s="93"/>
      <c r="G76" s="93"/>
      <c r="H76" s="93"/>
      <c r="I76" s="93"/>
      <c r="J76" s="93"/>
      <c r="K76" s="93"/>
      <c r="L76" s="93"/>
      <c r="M76" s="94"/>
      <c r="N76" s="101"/>
      <c r="O76" s="102"/>
      <c r="P76" s="102"/>
      <c r="Q76" s="103"/>
      <c r="R76" s="48"/>
      <c r="S76" s="48"/>
      <c r="T76" s="48"/>
      <c r="U76" s="110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2"/>
      <c r="AK76" s="64"/>
      <c r="AL76" s="64"/>
      <c r="AM76" s="110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2"/>
      <c r="BR76" s="15"/>
      <c r="BS76" s="16"/>
    </row>
    <row r="77" spans="1:71" ht="15.6" customHeight="1">
      <c r="C77" s="14"/>
      <c r="D77" s="95"/>
      <c r="E77" s="96"/>
      <c r="F77" s="96"/>
      <c r="G77" s="96"/>
      <c r="H77" s="96"/>
      <c r="I77" s="96"/>
      <c r="J77" s="96"/>
      <c r="K77" s="96"/>
      <c r="L77" s="96"/>
      <c r="M77" s="97"/>
      <c r="N77" s="104"/>
      <c r="O77" s="105"/>
      <c r="P77" s="105"/>
      <c r="Q77" s="106"/>
      <c r="R77" s="48"/>
      <c r="S77" s="48"/>
      <c r="T77" s="48"/>
      <c r="U77" s="113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5"/>
      <c r="AK77" s="64"/>
      <c r="AL77" s="64"/>
      <c r="AM77" s="113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5"/>
      <c r="BR77" s="15"/>
      <c r="BS77" s="16"/>
    </row>
    <row r="78" spans="1:71" ht="15.6" customHeight="1">
      <c r="C78" s="17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9"/>
      <c r="BS78" s="16"/>
    </row>
    <row r="79" spans="1:71" ht="15.6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</row>
    <row r="80" spans="1:71" ht="15.6" customHeight="1">
      <c r="C80" s="9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71"/>
      <c r="AS80" s="171"/>
      <c r="AT80" s="171"/>
      <c r="AU80" s="171"/>
      <c r="AV80" s="171"/>
      <c r="AW80" s="171"/>
      <c r="AX80" s="171"/>
      <c r="AY80" s="171"/>
      <c r="AZ80" s="171"/>
      <c r="BA80" s="171"/>
      <c r="BB80" s="171"/>
      <c r="BC80" s="11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3"/>
    </row>
    <row r="81" spans="3:70" ht="15.6" customHeight="1">
      <c r="C81" s="14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1"/>
      <c r="Y81" s="41"/>
      <c r="Z81" s="41"/>
      <c r="AA81" s="45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7"/>
      <c r="AO81" s="49"/>
      <c r="AP81" s="50"/>
      <c r="AQ81" s="50"/>
      <c r="AR81" s="192"/>
      <c r="AS81" s="192"/>
      <c r="AT81" s="192"/>
      <c r="AU81" s="192"/>
      <c r="AV81" s="192"/>
      <c r="AW81" s="192"/>
      <c r="AX81" s="192"/>
      <c r="AY81" s="192"/>
      <c r="AZ81" s="192"/>
      <c r="BA81" s="192"/>
      <c r="BB81" s="192"/>
      <c r="BC81" s="44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6"/>
      <c r="BO81" s="46"/>
      <c r="BP81" s="46"/>
      <c r="BQ81" s="47"/>
      <c r="BR81" s="15"/>
    </row>
    <row r="82" spans="3:70" ht="15.6" customHeight="1">
      <c r="C82" s="14"/>
      <c r="D82" s="144" t="s">
        <v>6</v>
      </c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6"/>
      <c r="R82" s="89" t="s">
        <v>25</v>
      </c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1"/>
      <c r="BC82" s="44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6"/>
      <c r="BO82" s="46"/>
      <c r="BP82" s="46"/>
      <c r="BQ82" s="47"/>
      <c r="BR82" s="15"/>
    </row>
    <row r="83" spans="3:70" ht="15.6" customHeight="1">
      <c r="C83" s="14"/>
      <c r="D83" s="147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9"/>
      <c r="R83" s="95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7"/>
      <c r="BC83" s="44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6"/>
      <c r="BO83" s="46"/>
      <c r="BP83" s="46"/>
      <c r="BQ83" s="47"/>
      <c r="BR83" s="15"/>
    </row>
    <row r="84" spans="3:70" ht="15.6" customHeight="1">
      <c r="C84" s="14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1"/>
      <c r="Y84" s="41"/>
      <c r="Z84" s="41"/>
      <c r="AA84" s="45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7"/>
      <c r="AO84" s="49"/>
      <c r="AP84" s="50"/>
      <c r="AQ84" s="50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44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6"/>
      <c r="BO84" s="46"/>
      <c r="BP84" s="46"/>
      <c r="BQ84" s="47"/>
      <c r="BR84" s="15"/>
    </row>
    <row r="85" spans="3:70" ht="18.75">
      <c r="C85" s="14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52" t="s">
        <v>26</v>
      </c>
      <c r="V85" s="54"/>
      <c r="W85" s="53"/>
      <c r="X85" s="55"/>
      <c r="Y85" s="5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3"/>
      <c r="AL85" s="53"/>
      <c r="AM85" s="52" t="s">
        <v>35</v>
      </c>
      <c r="AN85" s="48"/>
      <c r="AO85" s="48"/>
      <c r="AP85" s="48"/>
      <c r="AQ85" s="48"/>
      <c r="AR85" s="48"/>
      <c r="AS85" s="46"/>
      <c r="AT85" s="53"/>
      <c r="AU85" s="53"/>
      <c r="AV85" s="53"/>
      <c r="AW85" s="53"/>
      <c r="AX85" s="53"/>
      <c r="AY85" s="53"/>
      <c r="AZ85" s="53"/>
      <c r="BA85" s="53"/>
      <c r="BB85" s="53"/>
      <c r="BC85" s="56"/>
      <c r="BD85" s="46"/>
      <c r="BE85" s="46"/>
      <c r="BF85" s="57" t="s">
        <v>8</v>
      </c>
      <c r="BG85" s="6"/>
      <c r="BH85" s="6"/>
      <c r="BI85" s="6"/>
      <c r="BJ85" s="6"/>
      <c r="BK85" s="6"/>
      <c r="BL85" s="6"/>
      <c r="BM85" s="46"/>
      <c r="BN85" s="46"/>
      <c r="BO85" s="46"/>
      <c r="BP85" s="46"/>
      <c r="BQ85" s="47"/>
      <c r="BR85" s="15"/>
    </row>
    <row r="86" spans="3:70" ht="19.350000000000001" customHeight="1">
      <c r="C86" s="14"/>
      <c r="D86" s="190" t="s">
        <v>9</v>
      </c>
      <c r="E86" s="190"/>
      <c r="F86" s="190"/>
      <c r="G86" s="190"/>
      <c r="H86" s="190"/>
      <c r="I86" s="190"/>
      <c r="J86" s="190"/>
      <c r="K86" s="190"/>
      <c r="L86" s="190"/>
      <c r="M86" s="190"/>
      <c r="N86" s="98" t="str">
        <f>IF([2]回答表!F17="水道事業",IF([2]回答表!X45="●","●",""),"")</f>
        <v/>
      </c>
      <c r="O86" s="99"/>
      <c r="P86" s="99"/>
      <c r="Q86" s="100"/>
      <c r="R86" s="48"/>
      <c r="S86" s="48"/>
      <c r="T86" s="48"/>
      <c r="U86" s="229" t="s">
        <v>47</v>
      </c>
      <c r="V86" s="230"/>
      <c r="W86" s="230"/>
      <c r="X86" s="230"/>
      <c r="Y86" s="230"/>
      <c r="Z86" s="230"/>
      <c r="AA86" s="230"/>
      <c r="AB86" s="230"/>
      <c r="AC86" s="220" t="s">
        <v>48</v>
      </c>
      <c r="AD86" s="221"/>
      <c r="AE86" s="221"/>
      <c r="AF86" s="221"/>
      <c r="AG86" s="221"/>
      <c r="AH86" s="221"/>
      <c r="AI86" s="221"/>
      <c r="AJ86" s="224"/>
      <c r="AK86" s="58"/>
      <c r="AL86" s="58"/>
      <c r="AM86" s="211" t="str">
        <f>IF([2]回答表!F17="水道事業",IF([2]回答表!X45="●",[2]回答表!B158,IF([2]回答表!AA45="●",[2]回答表!B223,"")),"")</f>
        <v/>
      </c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3"/>
      <c r="BD86" s="45"/>
      <c r="BE86" s="45"/>
      <c r="BF86" s="116" t="str">
        <f>IF([2]回答表!F17="水道事業",IF([2]回答表!X45="●",[2]回答表!B212,IF([2]回答表!AA45="●",[2]回答表!B278,"")),"")</f>
        <v/>
      </c>
      <c r="BG86" s="117"/>
      <c r="BH86" s="117"/>
      <c r="BI86" s="117"/>
      <c r="BJ86" s="116"/>
      <c r="BK86" s="117"/>
      <c r="BL86" s="117"/>
      <c r="BM86" s="117"/>
      <c r="BN86" s="116"/>
      <c r="BO86" s="117"/>
      <c r="BP86" s="117"/>
      <c r="BQ86" s="118"/>
      <c r="BR86" s="15"/>
    </row>
    <row r="87" spans="3:70" ht="19.350000000000001" customHeight="1">
      <c r="C87" s="14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01"/>
      <c r="O87" s="102"/>
      <c r="P87" s="102"/>
      <c r="Q87" s="103"/>
      <c r="R87" s="48"/>
      <c r="S87" s="48"/>
      <c r="T87" s="48"/>
      <c r="U87" s="238"/>
      <c r="V87" s="239"/>
      <c r="W87" s="239"/>
      <c r="X87" s="239"/>
      <c r="Y87" s="239"/>
      <c r="Z87" s="239"/>
      <c r="AA87" s="239"/>
      <c r="AB87" s="239"/>
      <c r="AC87" s="222"/>
      <c r="AD87" s="223"/>
      <c r="AE87" s="223"/>
      <c r="AF87" s="223"/>
      <c r="AG87" s="223"/>
      <c r="AH87" s="223"/>
      <c r="AI87" s="223"/>
      <c r="AJ87" s="241"/>
      <c r="AK87" s="58"/>
      <c r="AL87" s="58"/>
      <c r="AM87" s="214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  <c r="AZ87" s="215"/>
      <c r="BA87" s="215"/>
      <c r="BB87" s="215"/>
      <c r="BC87" s="216"/>
      <c r="BD87" s="45"/>
      <c r="BE87" s="45"/>
      <c r="BF87" s="83"/>
      <c r="BG87" s="84"/>
      <c r="BH87" s="84"/>
      <c r="BI87" s="84"/>
      <c r="BJ87" s="83"/>
      <c r="BK87" s="84"/>
      <c r="BL87" s="84"/>
      <c r="BM87" s="84"/>
      <c r="BN87" s="83"/>
      <c r="BO87" s="84"/>
      <c r="BP87" s="84"/>
      <c r="BQ87" s="87"/>
      <c r="BR87" s="15"/>
    </row>
    <row r="88" spans="3:70" ht="15.6" customHeight="1">
      <c r="C88" s="14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01"/>
      <c r="O88" s="102"/>
      <c r="P88" s="102"/>
      <c r="Q88" s="103"/>
      <c r="R88" s="48"/>
      <c r="S88" s="48"/>
      <c r="T88" s="48"/>
      <c r="U88" s="119" t="str">
        <f>IF([2]回答表!F17="水道事業",IF([2]回答表!X45="●",[2]回答表!J166,IF([2]回答表!AA45="●",[2]回答表!J231,"")),"")</f>
        <v/>
      </c>
      <c r="V88" s="120"/>
      <c r="W88" s="120"/>
      <c r="X88" s="120"/>
      <c r="Y88" s="120"/>
      <c r="Z88" s="120"/>
      <c r="AA88" s="120"/>
      <c r="AB88" s="121"/>
      <c r="AC88" s="119" t="str">
        <f>IF([2]回答表!F17="水道事業",IF([2]回答表!X45="●",[2]回答表!J173,IF([2]回答表!AA45="●",[2]回答表!J238,"")),"")</f>
        <v/>
      </c>
      <c r="AD88" s="120"/>
      <c r="AE88" s="120"/>
      <c r="AF88" s="120"/>
      <c r="AG88" s="120"/>
      <c r="AH88" s="120"/>
      <c r="AI88" s="120"/>
      <c r="AJ88" s="121"/>
      <c r="AK88" s="58"/>
      <c r="AL88" s="58"/>
      <c r="AM88" s="214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6"/>
      <c r="BD88" s="45"/>
      <c r="BE88" s="45"/>
      <c r="BF88" s="83"/>
      <c r="BG88" s="84"/>
      <c r="BH88" s="84"/>
      <c r="BI88" s="84"/>
      <c r="BJ88" s="83"/>
      <c r="BK88" s="84"/>
      <c r="BL88" s="84"/>
      <c r="BM88" s="84"/>
      <c r="BN88" s="83"/>
      <c r="BO88" s="84"/>
      <c r="BP88" s="84"/>
      <c r="BQ88" s="87"/>
      <c r="BR88" s="15"/>
    </row>
    <row r="89" spans="3:70" ht="15.6" customHeight="1">
      <c r="C89" s="14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04"/>
      <c r="O89" s="105"/>
      <c r="P89" s="105"/>
      <c r="Q89" s="106"/>
      <c r="R89" s="48"/>
      <c r="S89" s="48"/>
      <c r="T89" s="48"/>
      <c r="U89" s="122"/>
      <c r="V89" s="123"/>
      <c r="W89" s="123"/>
      <c r="X89" s="123"/>
      <c r="Y89" s="123"/>
      <c r="Z89" s="123"/>
      <c r="AA89" s="123"/>
      <c r="AB89" s="124"/>
      <c r="AC89" s="122"/>
      <c r="AD89" s="123"/>
      <c r="AE89" s="123"/>
      <c r="AF89" s="123"/>
      <c r="AG89" s="123"/>
      <c r="AH89" s="123"/>
      <c r="AI89" s="123"/>
      <c r="AJ89" s="124"/>
      <c r="AK89" s="58"/>
      <c r="AL89" s="58"/>
      <c r="AM89" s="214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5"/>
      <c r="BC89" s="216"/>
      <c r="BD89" s="45"/>
      <c r="BE89" s="45"/>
      <c r="BF89" s="83" t="str">
        <f>IF([2]回答表!F17="水道事業",IF([2]回答表!X45="●",[2]回答表!E212,IF([2]回答表!AA45="●",[2]回答表!E278,"")),"")</f>
        <v/>
      </c>
      <c r="BG89" s="84"/>
      <c r="BH89" s="84"/>
      <c r="BI89" s="84"/>
      <c r="BJ89" s="83" t="str">
        <f>IF([2]回答表!F17="水道事業",IF([2]回答表!X45="●",[2]回答表!E213,IF([2]回答表!AA45="●",[2]回答表!E279,"")),"")</f>
        <v/>
      </c>
      <c r="BK89" s="84"/>
      <c r="BL89" s="84"/>
      <c r="BM89" s="84"/>
      <c r="BN89" s="83" t="str">
        <f>IF([2]回答表!F17="水道事業",IF([2]回答表!X45="●",[2]回答表!E214,IF([2]回答表!AA45="●",[2]回答表!E280,"")),"")</f>
        <v/>
      </c>
      <c r="BO89" s="84"/>
      <c r="BP89" s="84"/>
      <c r="BQ89" s="87"/>
      <c r="BR89" s="15"/>
    </row>
    <row r="90" spans="3:70" ht="15.6" customHeight="1">
      <c r="C90" s="14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60"/>
      <c r="O90" s="60"/>
      <c r="P90" s="60"/>
      <c r="Q90" s="60"/>
      <c r="R90" s="61"/>
      <c r="S90" s="61"/>
      <c r="T90" s="61"/>
      <c r="U90" s="125"/>
      <c r="V90" s="126"/>
      <c r="W90" s="126"/>
      <c r="X90" s="126"/>
      <c r="Y90" s="126"/>
      <c r="Z90" s="126"/>
      <c r="AA90" s="126"/>
      <c r="AB90" s="127"/>
      <c r="AC90" s="125"/>
      <c r="AD90" s="126"/>
      <c r="AE90" s="126"/>
      <c r="AF90" s="126"/>
      <c r="AG90" s="126"/>
      <c r="AH90" s="126"/>
      <c r="AI90" s="126"/>
      <c r="AJ90" s="127"/>
      <c r="AK90" s="58"/>
      <c r="AL90" s="58"/>
      <c r="AM90" s="214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6"/>
      <c r="BD90" s="49"/>
      <c r="BE90" s="49"/>
      <c r="BF90" s="83"/>
      <c r="BG90" s="84"/>
      <c r="BH90" s="84"/>
      <c r="BI90" s="84"/>
      <c r="BJ90" s="83"/>
      <c r="BK90" s="84"/>
      <c r="BL90" s="84"/>
      <c r="BM90" s="84"/>
      <c r="BN90" s="83"/>
      <c r="BO90" s="84"/>
      <c r="BP90" s="84"/>
      <c r="BQ90" s="87"/>
      <c r="BR90" s="15"/>
    </row>
    <row r="91" spans="3:70" ht="19.350000000000001" customHeight="1">
      <c r="C91" s="14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60"/>
      <c r="O91" s="60"/>
      <c r="P91" s="60"/>
      <c r="Q91" s="60"/>
      <c r="R91" s="61"/>
      <c r="S91" s="61"/>
      <c r="T91" s="61"/>
      <c r="U91" s="229" t="s">
        <v>27</v>
      </c>
      <c r="V91" s="230"/>
      <c r="W91" s="230"/>
      <c r="X91" s="230"/>
      <c r="Y91" s="230"/>
      <c r="Z91" s="230"/>
      <c r="AA91" s="230"/>
      <c r="AB91" s="230"/>
      <c r="AC91" s="229" t="s">
        <v>28</v>
      </c>
      <c r="AD91" s="230"/>
      <c r="AE91" s="230"/>
      <c r="AF91" s="230"/>
      <c r="AG91" s="230"/>
      <c r="AH91" s="230"/>
      <c r="AI91" s="230"/>
      <c r="AJ91" s="231"/>
      <c r="AK91" s="58"/>
      <c r="AL91" s="58"/>
      <c r="AM91" s="214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6"/>
      <c r="BD91" s="45"/>
      <c r="BE91" s="45"/>
      <c r="BF91" s="83"/>
      <c r="BG91" s="84"/>
      <c r="BH91" s="84"/>
      <c r="BI91" s="84"/>
      <c r="BJ91" s="83"/>
      <c r="BK91" s="84"/>
      <c r="BL91" s="84"/>
      <c r="BM91" s="84"/>
      <c r="BN91" s="83"/>
      <c r="BO91" s="84"/>
      <c r="BP91" s="84"/>
      <c r="BQ91" s="87"/>
      <c r="BR91" s="15"/>
    </row>
    <row r="92" spans="3:70" ht="19.350000000000001" customHeight="1">
      <c r="C92" s="14"/>
      <c r="D92" s="196" t="s">
        <v>10</v>
      </c>
      <c r="E92" s="190"/>
      <c r="F92" s="190"/>
      <c r="G92" s="190"/>
      <c r="H92" s="190"/>
      <c r="I92" s="190"/>
      <c r="J92" s="190"/>
      <c r="K92" s="190"/>
      <c r="L92" s="190"/>
      <c r="M92" s="191"/>
      <c r="N92" s="98" t="str">
        <f>IF([2]回答表!F17="水道事業",IF([2]回答表!AA45="●","●",""),"")</f>
        <v/>
      </c>
      <c r="O92" s="99"/>
      <c r="P92" s="99"/>
      <c r="Q92" s="100"/>
      <c r="R92" s="48"/>
      <c r="S92" s="48"/>
      <c r="T92" s="48"/>
      <c r="U92" s="238"/>
      <c r="V92" s="239"/>
      <c r="W92" s="239"/>
      <c r="X92" s="239"/>
      <c r="Y92" s="239"/>
      <c r="Z92" s="239"/>
      <c r="AA92" s="239"/>
      <c r="AB92" s="239"/>
      <c r="AC92" s="238"/>
      <c r="AD92" s="239"/>
      <c r="AE92" s="239"/>
      <c r="AF92" s="239"/>
      <c r="AG92" s="239"/>
      <c r="AH92" s="239"/>
      <c r="AI92" s="239"/>
      <c r="AJ92" s="240"/>
      <c r="AK92" s="58"/>
      <c r="AL92" s="58"/>
      <c r="AM92" s="214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6"/>
      <c r="BD92" s="62"/>
      <c r="BE92" s="62"/>
      <c r="BF92" s="83"/>
      <c r="BG92" s="84"/>
      <c r="BH92" s="84"/>
      <c r="BI92" s="84"/>
      <c r="BJ92" s="83"/>
      <c r="BK92" s="84"/>
      <c r="BL92" s="84"/>
      <c r="BM92" s="84"/>
      <c r="BN92" s="83"/>
      <c r="BO92" s="84"/>
      <c r="BP92" s="84"/>
      <c r="BQ92" s="87"/>
      <c r="BR92" s="15"/>
    </row>
    <row r="93" spans="3:70" ht="15.6" customHeight="1">
      <c r="C93" s="14"/>
      <c r="D93" s="190"/>
      <c r="E93" s="190"/>
      <c r="F93" s="190"/>
      <c r="G93" s="190"/>
      <c r="H93" s="190"/>
      <c r="I93" s="190"/>
      <c r="J93" s="190"/>
      <c r="K93" s="190"/>
      <c r="L93" s="190"/>
      <c r="M93" s="191"/>
      <c r="N93" s="101"/>
      <c r="O93" s="102"/>
      <c r="P93" s="102"/>
      <c r="Q93" s="103"/>
      <c r="R93" s="48"/>
      <c r="S93" s="48"/>
      <c r="T93" s="48"/>
      <c r="U93" s="119" t="str">
        <f>IF([2]回答表!F17="水道事業",IF([2]回答表!X45="●",[2]回答表!J176,IF([2]回答表!AA45="●",[2]回答表!J241,"")),"")</f>
        <v/>
      </c>
      <c r="V93" s="120"/>
      <c r="W93" s="120"/>
      <c r="X93" s="120"/>
      <c r="Y93" s="120"/>
      <c r="Z93" s="120"/>
      <c r="AA93" s="120"/>
      <c r="AB93" s="121"/>
      <c r="AC93" s="119" t="str">
        <f>IF([2]回答表!F17="水道事業",IF([2]回答表!X45="●",[2]回答表!J180,IF([2]回答表!AA45="●",[2]回答表!J245,"")),"")</f>
        <v/>
      </c>
      <c r="AD93" s="120"/>
      <c r="AE93" s="120"/>
      <c r="AF93" s="120"/>
      <c r="AG93" s="120"/>
      <c r="AH93" s="120"/>
      <c r="AI93" s="120"/>
      <c r="AJ93" s="121"/>
      <c r="AK93" s="58"/>
      <c r="AL93" s="58"/>
      <c r="AM93" s="214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5"/>
      <c r="BC93" s="216"/>
      <c r="BD93" s="62"/>
      <c r="BE93" s="62"/>
      <c r="BF93" s="83" t="s">
        <v>11</v>
      </c>
      <c r="BG93" s="84"/>
      <c r="BH93" s="84"/>
      <c r="BI93" s="84"/>
      <c r="BJ93" s="83" t="s">
        <v>12</v>
      </c>
      <c r="BK93" s="84"/>
      <c r="BL93" s="84"/>
      <c r="BM93" s="84"/>
      <c r="BN93" s="83" t="s">
        <v>13</v>
      </c>
      <c r="BO93" s="84"/>
      <c r="BP93" s="84"/>
      <c r="BQ93" s="87"/>
      <c r="BR93" s="15"/>
    </row>
    <row r="94" spans="3:70" ht="15.6" customHeight="1">
      <c r="C94" s="14"/>
      <c r="D94" s="190"/>
      <c r="E94" s="190"/>
      <c r="F94" s="190"/>
      <c r="G94" s="190"/>
      <c r="H94" s="190"/>
      <c r="I94" s="190"/>
      <c r="J94" s="190"/>
      <c r="K94" s="190"/>
      <c r="L94" s="190"/>
      <c r="M94" s="191"/>
      <c r="N94" s="101"/>
      <c r="O94" s="102"/>
      <c r="P94" s="102"/>
      <c r="Q94" s="103"/>
      <c r="R94" s="48"/>
      <c r="S94" s="48"/>
      <c r="T94" s="48"/>
      <c r="U94" s="122"/>
      <c r="V94" s="123"/>
      <c r="W94" s="123"/>
      <c r="X94" s="123"/>
      <c r="Y94" s="123"/>
      <c r="Z94" s="123"/>
      <c r="AA94" s="123"/>
      <c r="AB94" s="124"/>
      <c r="AC94" s="122"/>
      <c r="AD94" s="123"/>
      <c r="AE94" s="123"/>
      <c r="AF94" s="123"/>
      <c r="AG94" s="123"/>
      <c r="AH94" s="123"/>
      <c r="AI94" s="123"/>
      <c r="AJ94" s="124"/>
      <c r="AK94" s="58"/>
      <c r="AL94" s="58"/>
      <c r="AM94" s="214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5"/>
      <c r="BC94" s="216"/>
      <c r="BD94" s="62"/>
      <c r="BE94" s="62"/>
      <c r="BF94" s="83"/>
      <c r="BG94" s="84"/>
      <c r="BH94" s="84"/>
      <c r="BI94" s="84"/>
      <c r="BJ94" s="83"/>
      <c r="BK94" s="84"/>
      <c r="BL94" s="84"/>
      <c r="BM94" s="84"/>
      <c r="BN94" s="83"/>
      <c r="BO94" s="84"/>
      <c r="BP94" s="84"/>
      <c r="BQ94" s="87"/>
      <c r="BR94" s="15"/>
    </row>
    <row r="95" spans="3:70" ht="15.6" customHeight="1">
      <c r="C95" s="14"/>
      <c r="D95" s="190"/>
      <c r="E95" s="190"/>
      <c r="F95" s="190"/>
      <c r="G95" s="190"/>
      <c r="H95" s="190"/>
      <c r="I95" s="190"/>
      <c r="J95" s="190"/>
      <c r="K95" s="190"/>
      <c r="L95" s="190"/>
      <c r="M95" s="191"/>
      <c r="N95" s="104"/>
      <c r="O95" s="105"/>
      <c r="P95" s="105"/>
      <c r="Q95" s="106"/>
      <c r="R95" s="48"/>
      <c r="S95" s="48"/>
      <c r="T95" s="48"/>
      <c r="U95" s="125"/>
      <c r="V95" s="126"/>
      <c r="W95" s="126"/>
      <c r="X95" s="126"/>
      <c r="Y95" s="126"/>
      <c r="Z95" s="126"/>
      <c r="AA95" s="126"/>
      <c r="AB95" s="127"/>
      <c r="AC95" s="125"/>
      <c r="AD95" s="126"/>
      <c r="AE95" s="126"/>
      <c r="AF95" s="126"/>
      <c r="AG95" s="126"/>
      <c r="AH95" s="126"/>
      <c r="AI95" s="126"/>
      <c r="AJ95" s="127"/>
      <c r="AK95" s="58"/>
      <c r="AL95" s="58"/>
      <c r="AM95" s="217"/>
      <c r="AN95" s="218"/>
      <c r="AO95" s="218"/>
      <c r="AP95" s="218"/>
      <c r="AQ95" s="218"/>
      <c r="AR95" s="218"/>
      <c r="AS95" s="218"/>
      <c r="AT95" s="218"/>
      <c r="AU95" s="218"/>
      <c r="AV95" s="218"/>
      <c r="AW95" s="218"/>
      <c r="AX95" s="218"/>
      <c r="AY95" s="218"/>
      <c r="AZ95" s="218"/>
      <c r="BA95" s="218"/>
      <c r="BB95" s="218"/>
      <c r="BC95" s="219"/>
      <c r="BD95" s="62"/>
      <c r="BE95" s="62"/>
      <c r="BF95" s="85"/>
      <c r="BG95" s="86"/>
      <c r="BH95" s="86"/>
      <c r="BI95" s="86"/>
      <c r="BJ95" s="85"/>
      <c r="BK95" s="86"/>
      <c r="BL95" s="86"/>
      <c r="BM95" s="86"/>
      <c r="BN95" s="85"/>
      <c r="BO95" s="86"/>
      <c r="BP95" s="86"/>
      <c r="BQ95" s="88"/>
      <c r="BR95" s="15"/>
    </row>
    <row r="96" spans="3:70" ht="15.6" customHeight="1">
      <c r="C96" s="14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42"/>
      <c r="O96" s="42"/>
      <c r="P96" s="42"/>
      <c r="Q96" s="42"/>
      <c r="R96" s="48"/>
      <c r="S96" s="48"/>
      <c r="T96" s="48"/>
      <c r="U96" s="48"/>
      <c r="V96" s="48"/>
      <c r="W96" s="48"/>
      <c r="X96" s="41"/>
      <c r="Y96" s="41"/>
      <c r="Z96" s="41"/>
      <c r="AA96" s="46"/>
      <c r="AB96" s="46"/>
      <c r="AC96" s="46"/>
      <c r="AD96" s="46"/>
      <c r="AE96" s="46"/>
      <c r="AF96" s="46"/>
      <c r="AG96" s="46"/>
      <c r="AH96" s="46"/>
      <c r="AI96" s="46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15"/>
    </row>
    <row r="97" spans="1:71" ht="18.600000000000001" customHeight="1">
      <c r="C97" s="14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42"/>
      <c r="O97" s="42"/>
      <c r="P97" s="42"/>
      <c r="Q97" s="42"/>
      <c r="R97" s="48"/>
      <c r="S97" s="48"/>
      <c r="T97" s="48"/>
      <c r="U97" s="52" t="s">
        <v>22</v>
      </c>
      <c r="V97" s="48"/>
      <c r="W97" s="48"/>
      <c r="X97" s="48"/>
      <c r="Y97" s="48"/>
      <c r="Z97" s="48"/>
      <c r="AA97" s="46"/>
      <c r="AB97" s="53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2" t="s">
        <v>14</v>
      </c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1"/>
      <c r="BR97" s="15"/>
    </row>
    <row r="98" spans="1:71" ht="15.6" customHeight="1">
      <c r="C98" s="14"/>
      <c r="D98" s="190" t="s">
        <v>15</v>
      </c>
      <c r="E98" s="190"/>
      <c r="F98" s="190"/>
      <c r="G98" s="190"/>
      <c r="H98" s="190"/>
      <c r="I98" s="190"/>
      <c r="J98" s="190"/>
      <c r="K98" s="190"/>
      <c r="L98" s="190"/>
      <c r="M98" s="191"/>
      <c r="N98" s="98" t="str">
        <f>IF([2]回答表!F17="水道事業",IF([2]回答表!AD45="●","●",""),"")</f>
        <v/>
      </c>
      <c r="O98" s="99"/>
      <c r="P98" s="99"/>
      <c r="Q98" s="100"/>
      <c r="R98" s="48"/>
      <c r="S98" s="48"/>
      <c r="T98" s="48"/>
      <c r="U98" s="107" t="str">
        <f>IF([2]回答表!F17="水道事業",IF([2]回答表!AD45="●",[2]回答表!B289,""),"")</f>
        <v/>
      </c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9"/>
      <c r="AK98" s="64"/>
      <c r="AL98" s="64"/>
      <c r="AM98" s="107" t="str">
        <f>IF([2]回答表!F17="水道事業",IF([2]回答表!AD45="●",[2]回答表!B295,""),"")</f>
        <v/>
      </c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8"/>
      <c r="BL98" s="108"/>
      <c r="BM98" s="108"/>
      <c r="BN98" s="108"/>
      <c r="BO98" s="108"/>
      <c r="BP98" s="108"/>
      <c r="BQ98" s="109"/>
      <c r="BR98" s="15"/>
    </row>
    <row r="99" spans="1:71" ht="15.6" customHeight="1">
      <c r="C99" s="14"/>
      <c r="D99" s="190"/>
      <c r="E99" s="190"/>
      <c r="F99" s="190"/>
      <c r="G99" s="190"/>
      <c r="H99" s="190"/>
      <c r="I99" s="190"/>
      <c r="J99" s="190"/>
      <c r="K99" s="190"/>
      <c r="L99" s="190"/>
      <c r="M99" s="191"/>
      <c r="N99" s="101"/>
      <c r="O99" s="102"/>
      <c r="P99" s="102"/>
      <c r="Q99" s="103"/>
      <c r="R99" s="48"/>
      <c r="S99" s="48"/>
      <c r="T99" s="48"/>
      <c r="U99" s="110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2"/>
      <c r="AK99" s="64"/>
      <c r="AL99" s="64"/>
      <c r="AM99" s="110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2"/>
      <c r="BR99" s="15"/>
    </row>
    <row r="100" spans="1:71" ht="15.6" customHeight="1">
      <c r="C100" s="14"/>
      <c r="D100" s="190"/>
      <c r="E100" s="190"/>
      <c r="F100" s="190"/>
      <c r="G100" s="190"/>
      <c r="H100" s="190"/>
      <c r="I100" s="190"/>
      <c r="J100" s="190"/>
      <c r="K100" s="190"/>
      <c r="L100" s="190"/>
      <c r="M100" s="191"/>
      <c r="N100" s="101"/>
      <c r="O100" s="102"/>
      <c r="P100" s="102"/>
      <c r="Q100" s="103"/>
      <c r="R100" s="48"/>
      <c r="S100" s="48"/>
      <c r="T100" s="48"/>
      <c r="U100" s="110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2"/>
      <c r="AK100" s="64"/>
      <c r="AL100" s="64"/>
      <c r="AM100" s="110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2"/>
      <c r="BR100" s="15"/>
    </row>
    <row r="101" spans="1:71" ht="15.6" customHeight="1">
      <c r="C101" s="14"/>
      <c r="D101" s="190"/>
      <c r="E101" s="190"/>
      <c r="F101" s="190"/>
      <c r="G101" s="190"/>
      <c r="H101" s="190"/>
      <c r="I101" s="190"/>
      <c r="J101" s="190"/>
      <c r="K101" s="190"/>
      <c r="L101" s="190"/>
      <c r="M101" s="191"/>
      <c r="N101" s="104"/>
      <c r="O101" s="105"/>
      <c r="P101" s="105"/>
      <c r="Q101" s="106"/>
      <c r="R101" s="48"/>
      <c r="S101" s="48"/>
      <c r="T101" s="48"/>
      <c r="U101" s="113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5"/>
      <c r="AK101" s="64"/>
      <c r="AL101" s="64"/>
      <c r="AM101" s="113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J101" s="114"/>
      <c r="BK101" s="114"/>
      <c r="BL101" s="114"/>
      <c r="BM101" s="114"/>
      <c r="BN101" s="114"/>
      <c r="BO101" s="114"/>
      <c r="BP101" s="114"/>
      <c r="BQ101" s="115"/>
      <c r="BR101" s="15"/>
    </row>
    <row r="102" spans="1:71" ht="15.6" customHeight="1">
      <c r="C102" s="17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9"/>
    </row>
    <row r="103" spans="1:71" ht="15.6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</row>
    <row r="104" spans="1:71" ht="15.6" customHeight="1">
      <c r="C104" s="9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71"/>
      <c r="AS104" s="171"/>
      <c r="AT104" s="171"/>
      <c r="AU104" s="171"/>
      <c r="AV104" s="171"/>
      <c r="AW104" s="171"/>
      <c r="AX104" s="171"/>
      <c r="AY104" s="171"/>
      <c r="AZ104" s="171"/>
      <c r="BA104" s="171"/>
      <c r="BB104" s="171"/>
      <c r="BC104" s="11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3"/>
    </row>
    <row r="105" spans="1:71" ht="15.6" customHeight="1">
      <c r="C105" s="14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1"/>
      <c r="Y105" s="41"/>
      <c r="Z105" s="41"/>
      <c r="AA105" s="45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7"/>
      <c r="AO105" s="49"/>
      <c r="AP105" s="50"/>
      <c r="AQ105" s="50"/>
      <c r="AR105" s="192"/>
      <c r="AS105" s="192"/>
      <c r="AT105" s="192"/>
      <c r="AU105" s="192"/>
      <c r="AV105" s="192"/>
      <c r="AW105" s="192"/>
      <c r="AX105" s="192"/>
      <c r="AY105" s="192"/>
      <c r="AZ105" s="192"/>
      <c r="BA105" s="192"/>
      <c r="BB105" s="192"/>
      <c r="BC105" s="44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6"/>
      <c r="BO105" s="46"/>
      <c r="BP105" s="46"/>
      <c r="BQ105" s="47"/>
      <c r="BR105" s="15"/>
    </row>
    <row r="106" spans="1:71" ht="15.6" customHeight="1">
      <c r="C106" s="14"/>
      <c r="D106" s="144" t="s">
        <v>6</v>
      </c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6"/>
      <c r="R106" s="89" t="s">
        <v>49</v>
      </c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1"/>
      <c r="BC106" s="44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6"/>
      <c r="BO106" s="46"/>
      <c r="BP106" s="46"/>
      <c r="BQ106" s="47"/>
      <c r="BR106" s="15"/>
    </row>
    <row r="107" spans="1:71" ht="15.6" customHeight="1">
      <c r="C107" s="14"/>
      <c r="D107" s="147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9"/>
      <c r="R107" s="95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6"/>
      <c r="AW107" s="96"/>
      <c r="AX107" s="96"/>
      <c r="AY107" s="96"/>
      <c r="AZ107" s="96"/>
      <c r="BA107" s="96"/>
      <c r="BB107" s="97"/>
      <c r="BC107" s="44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6"/>
      <c r="BO107" s="46"/>
      <c r="BP107" s="46"/>
      <c r="BQ107" s="47"/>
      <c r="BR107" s="15"/>
    </row>
    <row r="108" spans="1:71" ht="15.6" customHeight="1">
      <c r="C108" s="14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1"/>
      <c r="Y108" s="41"/>
      <c r="Z108" s="41"/>
      <c r="AA108" s="45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7"/>
      <c r="AO108" s="49"/>
      <c r="AP108" s="50"/>
      <c r="AQ108" s="50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44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6"/>
      <c r="BO108" s="46"/>
      <c r="BP108" s="46"/>
      <c r="BQ108" s="47"/>
      <c r="BR108" s="15"/>
    </row>
    <row r="109" spans="1:71" ht="18.75">
      <c r="C109" s="14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52" t="s">
        <v>26</v>
      </c>
      <c r="V109" s="54"/>
      <c r="W109" s="53"/>
      <c r="X109" s="55"/>
      <c r="Y109" s="5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3"/>
      <c r="AL109" s="53"/>
      <c r="AM109" s="52" t="s">
        <v>35</v>
      </c>
      <c r="AN109" s="48"/>
      <c r="AO109" s="48"/>
      <c r="AP109" s="48"/>
      <c r="AQ109" s="48"/>
      <c r="AR109" s="48"/>
      <c r="AS109" s="46"/>
      <c r="AT109" s="53"/>
      <c r="AU109" s="53"/>
      <c r="AV109" s="53"/>
      <c r="AW109" s="53"/>
      <c r="AX109" s="53"/>
      <c r="AY109" s="53"/>
      <c r="AZ109" s="53"/>
      <c r="BA109" s="53"/>
      <c r="BB109" s="53"/>
      <c r="BC109" s="56"/>
      <c r="BD109" s="46"/>
      <c r="BE109" s="46"/>
      <c r="BF109" s="57" t="s">
        <v>8</v>
      </c>
      <c r="BG109" s="6"/>
      <c r="BH109" s="6"/>
      <c r="BI109" s="6"/>
      <c r="BJ109" s="6"/>
      <c r="BK109" s="6"/>
      <c r="BL109" s="6"/>
      <c r="BM109" s="46"/>
      <c r="BN109" s="46"/>
      <c r="BO109" s="46"/>
      <c r="BP109" s="46"/>
      <c r="BQ109" s="47"/>
      <c r="BR109" s="15"/>
    </row>
    <row r="110" spans="1:71" ht="19.350000000000001" customHeight="1">
      <c r="C110" s="14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8"/>
      <c r="S110" s="48"/>
      <c r="T110" s="48"/>
      <c r="U110" s="229" t="s">
        <v>50</v>
      </c>
      <c r="V110" s="230"/>
      <c r="W110" s="230"/>
      <c r="X110" s="230"/>
      <c r="Y110" s="230"/>
      <c r="Z110" s="230"/>
      <c r="AA110" s="230"/>
      <c r="AB110" s="230"/>
      <c r="AC110" s="230"/>
      <c r="AD110" s="230"/>
      <c r="AE110" s="230"/>
      <c r="AF110" s="230"/>
      <c r="AG110" s="230"/>
      <c r="AH110" s="230"/>
      <c r="AI110" s="230"/>
      <c r="AJ110" s="231"/>
      <c r="AK110" s="58"/>
      <c r="AL110" s="58"/>
      <c r="AM110" s="211" t="str">
        <f>IF([2]回答表!F17="簡易水道事業",IF([2]回答表!X45="●",[2]回答表!B158,IF([2]回答表!AA45="●",[2]回答表!B223,"")),"")</f>
        <v/>
      </c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/>
      <c r="BB110" s="213"/>
      <c r="BC110" s="49"/>
      <c r="BD110" s="45"/>
      <c r="BE110" s="45"/>
      <c r="BF110" s="116" t="str">
        <f>IF([2]回答表!F17="簡易水道事業",IF([2]回答表!X45="●",[2]回答表!B212,IF([2]回答表!AA45="●",[2]回答表!B278,"")),"")</f>
        <v/>
      </c>
      <c r="BG110" s="117"/>
      <c r="BH110" s="117"/>
      <c r="BI110" s="117"/>
      <c r="BJ110" s="116"/>
      <c r="BK110" s="117"/>
      <c r="BL110" s="117"/>
      <c r="BM110" s="117"/>
      <c r="BN110" s="116"/>
      <c r="BO110" s="117"/>
      <c r="BP110" s="117"/>
      <c r="BQ110" s="118"/>
      <c r="BR110" s="15"/>
    </row>
    <row r="111" spans="1:71" ht="19.350000000000001" customHeight="1">
      <c r="C111" s="14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8"/>
      <c r="S111" s="48"/>
      <c r="T111" s="48"/>
      <c r="U111" s="232"/>
      <c r="V111" s="233"/>
      <c r="W111" s="233"/>
      <c r="X111" s="233"/>
      <c r="Y111" s="233"/>
      <c r="Z111" s="233"/>
      <c r="AA111" s="233"/>
      <c r="AB111" s="233"/>
      <c r="AC111" s="233"/>
      <c r="AD111" s="233"/>
      <c r="AE111" s="233"/>
      <c r="AF111" s="233"/>
      <c r="AG111" s="233"/>
      <c r="AH111" s="233"/>
      <c r="AI111" s="233"/>
      <c r="AJ111" s="234"/>
      <c r="AK111" s="58"/>
      <c r="AL111" s="58"/>
      <c r="AM111" s="214"/>
      <c r="AN111" s="215"/>
      <c r="AO111" s="215"/>
      <c r="AP111" s="215"/>
      <c r="AQ111" s="215"/>
      <c r="AR111" s="215"/>
      <c r="AS111" s="215"/>
      <c r="AT111" s="215"/>
      <c r="AU111" s="215"/>
      <c r="AV111" s="215"/>
      <c r="AW111" s="215"/>
      <c r="AX111" s="215"/>
      <c r="AY111" s="215"/>
      <c r="AZ111" s="215"/>
      <c r="BA111" s="215"/>
      <c r="BB111" s="216"/>
      <c r="BC111" s="49"/>
      <c r="BD111" s="45"/>
      <c r="BE111" s="45"/>
      <c r="BF111" s="83"/>
      <c r="BG111" s="84"/>
      <c r="BH111" s="84"/>
      <c r="BI111" s="84"/>
      <c r="BJ111" s="83"/>
      <c r="BK111" s="84"/>
      <c r="BL111" s="84"/>
      <c r="BM111" s="84"/>
      <c r="BN111" s="83"/>
      <c r="BO111" s="84"/>
      <c r="BP111" s="84"/>
      <c r="BQ111" s="87"/>
      <c r="BR111" s="15"/>
    </row>
    <row r="112" spans="1:71" ht="15.6" customHeight="1">
      <c r="C112" s="14"/>
      <c r="D112" s="89" t="s">
        <v>9</v>
      </c>
      <c r="E112" s="90"/>
      <c r="F112" s="90"/>
      <c r="G112" s="90"/>
      <c r="H112" s="90"/>
      <c r="I112" s="90"/>
      <c r="J112" s="90"/>
      <c r="K112" s="90"/>
      <c r="L112" s="90"/>
      <c r="M112" s="91"/>
      <c r="N112" s="98" t="str">
        <f>IF([2]回答表!F17="簡易水道事業",IF([2]回答表!X45="●","●",""),"")</f>
        <v/>
      </c>
      <c r="O112" s="99"/>
      <c r="P112" s="99"/>
      <c r="Q112" s="100"/>
      <c r="R112" s="48"/>
      <c r="S112" s="48"/>
      <c r="T112" s="48"/>
      <c r="U112" s="119" t="str">
        <f>IF([2]回答表!F17="簡易水道事業",IF([2]回答表!X45="●",[2]回答表!Y185,IF([2]回答表!AA45="●",[2]回答表!Y251,"")),"")</f>
        <v/>
      </c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1"/>
      <c r="AK112" s="58"/>
      <c r="AL112" s="58"/>
      <c r="AM112" s="214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5"/>
      <c r="AX112" s="215"/>
      <c r="AY112" s="215"/>
      <c r="AZ112" s="215"/>
      <c r="BA112" s="215"/>
      <c r="BB112" s="216"/>
      <c r="BC112" s="49"/>
      <c r="BD112" s="45"/>
      <c r="BE112" s="45"/>
      <c r="BF112" s="83"/>
      <c r="BG112" s="84"/>
      <c r="BH112" s="84"/>
      <c r="BI112" s="84"/>
      <c r="BJ112" s="83"/>
      <c r="BK112" s="84"/>
      <c r="BL112" s="84"/>
      <c r="BM112" s="84"/>
      <c r="BN112" s="83"/>
      <c r="BO112" s="84"/>
      <c r="BP112" s="84"/>
      <c r="BQ112" s="87"/>
      <c r="BR112" s="15"/>
    </row>
    <row r="113" spans="3:70" ht="15.6" customHeight="1">
      <c r="C113" s="14"/>
      <c r="D113" s="92"/>
      <c r="E113" s="93"/>
      <c r="F113" s="93"/>
      <c r="G113" s="93"/>
      <c r="H113" s="93"/>
      <c r="I113" s="93"/>
      <c r="J113" s="93"/>
      <c r="K113" s="93"/>
      <c r="L113" s="93"/>
      <c r="M113" s="94"/>
      <c r="N113" s="101"/>
      <c r="O113" s="102"/>
      <c r="P113" s="102"/>
      <c r="Q113" s="103"/>
      <c r="R113" s="48"/>
      <c r="S113" s="48"/>
      <c r="T113" s="48"/>
      <c r="U113" s="122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  <c r="AF113" s="123"/>
      <c r="AG113" s="123"/>
      <c r="AH113" s="123"/>
      <c r="AI113" s="123"/>
      <c r="AJ113" s="124"/>
      <c r="AK113" s="58"/>
      <c r="AL113" s="58"/>
      <c r="AM113" s="214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5"/>
      <c r="AX113" s="215"/>
      <c r="AY113" s="215"/>
      <c r="AZ113" s="215"/>
      <c r="BA113" s="215"/>
      <c r="BB113" s="216"/>
      <c r="BC113" s="49"/>
      <c r="BD113" s="45"/>
      <c r="BE113" s="45"/>
      <c r="BF113" s="83" t="str">
        <f>IF([2]回答表!F17="簡易水道事業",IF([2]回答表!X45="●",[2]回答表!E212,IF([2]回答表!AA45="●",[2]回答表!E278,"")),"")</f>
        <v/>
      </c>
      <c r="BG113" s="84"/>
      <c r="BH113" s="84"/>
      <c r="BI113" s="84"/>
      <c r="BJ113" s="83" t="str">
        <f>IF([2]回答表!F17="簡易水道事業",IF([2]回答表!X45="●",[2]回答表!E213,IF([2]回答表!AA45="●",[2]回答表!E279,"")),"")</f>
        <v/>
      </c>
      <c r="BK113" s="84"/>
      <c r="BL113" s="84"/>
      <c r="BM113" s="84"/>
      <c r="BN113" s="83" t="str">
        <f>IF([2]回答表!F17="簡易水道事業",IF([2]回答表!X45="●",[2]回答表!E214,IF([2]回答表!AA45="●",[2]回答表!E280,"")),"")</f>
        <v/>
      </c>
      <c r="BO113" s="84"/>
      <c r="BP113" s="84"/>
      <c r="BQ113" s="87"/>
      <c r="BR113" s="15"/>
    </row>
    <row r="114" spans="3:70" ht="15.6" customHeight="1">
      <c r="C114" s="14"/>
      <c r="D114" s="92"/>
      <c r="E114" s="93"/>
      <c r="F114" s="93"/>
      <c r="G114" s="93"/>
      <c r="H114" s="93"/>
      <c r="I114" s="93"/>
      <c r="J114" s="93"/>
      <c r="K114" s="93"/>
      <c r="L114" s="93"/>
      <c r="M114" s="94"/>
      <c r="N114" s="101"/>
      <c r="O114" s="102"/>
      <c r="P114" s="102"/>
      <c r="Q114" s="103"/>
      <c r="R114" s="61"/>
      <c r="S114" s="61"/>
      <c r="T114" s="61"/>
      <c r="U114" s="125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  <c r="AI114" s="126"/>
      <c r="AJ114" s="127"/>
      <c r="AK114" s="58"/>
      <c r="AL114" s="58"/>
      <c r="AM114" s="214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  <c r="AX114" s="215"/>
      <c r="AY114" s="215"/>
      <c r="AZ114" s="215"/>
      <c r="BA114" s="215"/>
      <c r="BB114" s="216"/>
      <c r="BC114" s="49"/>
      <c r="BD114" s="49"/>
      <c r="BE114" s="49"/>
      <c r="BF114" s="83"/>
      <c r="BG114" s="84"/>
      <c r="BH114" s="84"/>
      <c r="BI114" s="84"/>
      <c r="BJ114" s="83"/>
      <c r="BK114" s="84"/>
      <c r="BL114" s="84"/>
      <c r="BM114" s="84"/>
      <c r="BN114" s="83"/>
      <c r="BO114" s="84"/>
      <c r="BP114" s="84"/>
      <c r="BQ114" s="87"/>
      <c r="BR114" s="15"/>
    </row>
    <row r="115" spans="3:70" ht="19.350000000000001" customHeight="1">
      <c r="C115" s="14"/>
      <c r="D115" s="95"/>
      <c r="E115" s="96"/>
      <c r="F115" s="96"/>
      <c r="G115" s="96"/>
      <c r="H115" s="96"/>
      <c r="I115" s="96"/>
      <c r="J115" s="96"/>
      <c r="K115" s="96"/>
      <c r="L115" s="96"/>
      <c r="M115" s="97"/>
      <c r="N115" s="104"/>
      <c r="O115" s="105"/>
      <c r="P115" s="105"/>
      <c r="Q115" s="106"/>
      <c r="R115" s="61"/>
      <c r="S115" s="61"/>
      <c r="T115" s="61"/>
      <c r="U115" s="229" t="s">
        <v>51</v>
      </c>
      <c r="V115" s="230"/>
      <c r="W115" s="230"/>
      <c r="X115" s="230"/>
      <c r="Y115" s="230"/>
      <c r="Z115" s="230"/>
      <c r="AA115" s="230"/>
      <c r="AB115" s="230"/>
      <c r="AC115" s="230"/>
      <c r="AD115" s="230"/>
      <c r="AE115" s="230"/>
      <c r="AF115" s="230"/>
      <c r="AG115" s="230"/>
      <c r="AH115" s="230"/>
      <c r="AI115" s="230"/>
      <c r="AJ115" s="231"/>
      <c r="AK115" s="58"/>
      <c r="AL115" s="58"/>
      <c r="AM115" s="214"/>
      <c r="AN115" s="215"/>
      <c r="AO115" s="215"/>
      <c r="AP115" s="215"/>
      <c r="AQ115" s="215"/>
      <c r="AR115" s="215"/>
      <c r="AS115" s="215"/>
      <c r="AT115" s="215"/>
      <c r="AU115" s="215"/>
      <c r="AV115" s="215"/>
      <c r="AW115" s="215"/>
      <c r="AX115" s="215"/>
      <c r="AY115" s="215"/>
      <c r="AZ115" s="215"/>
      <c r="BA115" s="215"/>
      <c r="BB115" s="216"/>
      <c r="BC115" s="49"/>
      <c r="BD115" s="45"/>
      <c r="BE115" s="45"/>
      <c r="BF115" s="83"/>
      <c r="BG115" s="84"/>
      <c r="BH115" s="84"/>
      <c r="BI115" s="84"/>
      <c r="BJ115" s="83"/>
      <c r="BK115" s="84"/>
      <c r="BL115" s="84"/>
      <c r="BM115" s="84"/>
      <c r="BN115" s="83"/>
      <c r="BO115" s="84"/>
      <c r="BP115" s="84"/>
      <c r="BQ115" s="87"/>
      <c r="BR115" s="15"/>
    </row>
    <row r="116" spans="3:70" ht="19.350000000000001" customHeight="1">
      <c r="C116" s="14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232"/>
      <c r="V116" s="233"/>
      <c r="W116" s="233"/>
      <c r="X116" s="233"/>
      <c r="Y116" s="233"/>
      <c r="Z116" s="233"/>
      <c r="AA116" s="233"/>
      <c r="AB116" s="233"/>
      <c r="AC116" s="233"/>
      <c r="AD116" s="233"/>
      <c r="AE116" s="233"/>
      <c r="AF116" s="233"/>
      <c r="AG116" s="233"/>
      <c r="AH116" s="233"/>
      <c r="AI116" s="233"/>
      <c r="AJ116" s="234"/>
      <c r="AK116" s="58"/>
      <c r="AL116" s="58"/>
      <c r="AM116" s="214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5"/>
      <c r="BB116" s="216"/>
      <c r="BC116" s="49"/>
      <c r="BD116" s="62"/>
      <c r="BE116" s="62"/>
      <c r="BF116" s="83"/>
      <c r="BG116" s="84"/>
      <c r="BH116" s="84"/>
      <c r="BI116" s="84"/>
      <c r="BJ116" s="83"/>
      <c r="BK116" s="84"/>
      <c r="BL116" s="84"/>
      <c r="BM116" s="84"/>
      <c r="BN116" s="83"/>
      <c r="BO116" s="84"/>
      <c r="BP116" s="84"/>
      <c r="BQ116" s="87"/>
      <c r="BR116" s="15"/>
    </row>
    <row r="117" spans="3:70" ht="15.6" customHeight="1">
      <c r="C117" s="14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8"/>
      <c r="S117" s="48"/>
      <c r="T117" s="48"/>
      <c r="U117" s="119" t="str">
        <f>IF([2]回答表!F17="簡易水道事業",IF([2]回答表!X45="●",[2]回答表!Y186,IF([2]回答表!AA45="●",[2]回答表!Y252,"")),"")</f>
        <v/>
      </c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1"/>
      <c r="AK117" s="58"/>
      <c r="AL117" s="58"/>
      <c r="AM117" s="214"/>
      <c r="AN117" s="215"/>
      <c r="AO117" s="215"/>
      <c r="AP117" s="215"/>
      <c r="AQ117" s="215"/>
      <c r="AR117" s="215"/>
      <c r="AS117" s="215"/>
      <c r="AT117" s="215"/>
      <c r="AU117" s="215"/>
      <c r="AV117" s="215"/>
      <c r="AW117" s="215"/>
      <c r="AX117" s="215"/>
      <c r="AY117" s="215"/>
      <c r="AZ117" s="215"/>
      <c r="BA117" s="215"/>
      <c r="BB117" s="216"/>
      <c r="BC117" s="49"/>
      <c r="BD117" s="62"/>
      <c r="BE117" s="62"/>
      <c r="BF117" s="83" t="s">
        <v>11</v>
      </c>
      <c r="BG117" s="84"/>
      <c r="BH117" s="84"/>
      <c r="BI117" s="84"/>
      <c r="BJ117" s="83" t="s">
        <v>12</v>
      </c>
      <c r="BK117" s="84"/>
      <c r="BL117" s="84"/>
      <c r="BM117" s="84"/>
      <c r="BN117" s="83" t="s">
        <v>13</v>
      </c>
      <c r="BO117" s="84"/>
      <c r="BP117" s="84"/>
      <c r="BQ117" s="87"/>
      <c r="BR117" s="15"/>
    </row>
    <row r="118" spans="3:70" ht="15.6" customHeight="1">
      <c r="C118" s="14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8"/>
      <c r="S118" s="48"/>
      <c r="T118" s="48"/>
      <c r="U118" s="122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  <c r="AF118" s="123"/>
      <c r="AG118" s="123"/>
      <c r="AH118" s="123"/>
      <c r="AI118" s="123"/>
      <c r="AJ118" s="124"/>
      <c r="AK118" s="58"/>
      <c r="AL118" s="58"/>
      <c r="AM118" s="217"/>
      <c r="AN118" s="218"/>
      <c r="AO118" s="218"/>
      <c r="AP118" s="218"/>
      <c r="AQ118" s="218"/>
      <c r="AR118" s="218"/>
      <c r="AS118" s="218"/>
      <c r="AT118" s="218"/>
      <c r="AU118" s="218"/>
      <c r="AV118" s="218"/>
      <c r="AW118" s="218"/>
      <c r="AX118" s="218"/>
      <c r="AY118" s="218"/>
      <c r="AZ118" s="218"/>
      <c r="BA118" s="218"/>
      <c r="BB118" s="219"/>
      <c r="BC118" s="49"/>
      <c r="BD118" s="62"/>
      <c r="BE118" s="62"/>
      <c r="BF118" s="83"/>
      <c r="BG118" s="84"/>
      <c r="BH118" s="84"/>
      <c r="BI118" s="84"/>
      <c r="BJ118" s="83"/>
      <c r="BK118" s="84"/>
      <c r="BL118" s="84"/>
      <c r="BM118" s="84"/>
      <c r="BN118" s="83"/>
      <c r="BO118" s="84"/>
      <c r="BP118" s="84"/>
      <c r="BQ118" s="87"/>
      <c r="BR118" s="15"/>
    </row>
    <row r="119" spans="3:70" ht="15.6" customHeight="1">
      <c r="C119" s="14"/>
      <c r="D119" s="134" t="s">
        <v>10</v>
      </c>
      <c r="E119" s="135"/>
      <c r="F119" s="135"/>
      <c r="G119" s="135"/>
      <c r="H119" s="135"/>
      <c r="I119" s="135"/>
      <c r="J119" s="135"/>
      <c r="K119" s="135"/>
      <c r="L119" s="135"/>
      <c r="M119" s="136"/>
      <c r="N119" s="98" t="str">
        <f>IF([2]回答表!F17="簡易水道事業",IF([2]回答表!AA45="●","●",""),"")</f>
        <v/>
      </c>
      <c r="O119" s="99"/>
      <c r="P119" s="99"/>
      <c r="Q119" s="100"/>
      <c r="R119" s="48"/>
      <c r="S119" s="48"/>
      <c r="T119" s="48"/>
      <c r="U119" s="125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  <c r="AI119" s="126"/>
      <c r="AJ119" s="127"/>
      <c r="AK119" s="58"/>
      <c r="AL119" s="58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9"/>
      <c r="BD119" s="62"/>
      <c r="BE119" s="62"/>
      <c r="BF119" s="85"/>
      <c r="BG119" s="86"/>
      <c r="BH119" s="86"/>
      <c r="BI119" s="86"/>
      <c r="BJ119" s="85"/>
      <c r="BK119" s="86"/>
      <c r="BL119" s="86"/>
      <c r="BM119" s="86"/>
      <c r="BN119" s="85"/>
      <c r="BO119" s="86"/>
      <c r="BP119" s="86"/>
      <c r="BQ119" s="88"/>
      <c r="BR119" s="15"/>
    </row>
    <row r="120" spans="3:70" ht="15.6" customHeight="1">
      <c r="C120" s="14"/>
      <c r="D120" s="137"/>
      <c r="E120" s="138"/>
      <c r="F120" s="138"/>
      <c r="G120" s="138"/>
      <c r="H120" s="138"/>
      <c r="I120" s="138"/>
      <c r="J120" s="138"/>
      <c r="K120" s="138"/>
      <c r="L120" s="138"/>
      <c r="M120" s="139"/>
      <c r="N120" s="101"/>
      <c r="O120" s="102"/>
      <c r="P120" s="102"/>
      <c r="Q120" s="103"/>
      <c r="R120" s="48"/>
      <c r="S120" s="48"/>
      <c r="T120" s="48"/>
      <c r="U120" s="229" t="s">
        <v>52</v>
      </c>
      <c r="V120" s="230"/>
      <c r="W120" s="230"/>
      <c r="X120" s="230"/>
      <c r="Y120" s="230"/>
      <c r="Z120" s="230"/>
      <c r="AA120" s="230"/>
      <c r="AB120" s="230"/>
      <c r="AC120" s="230"/>
      <c r="AD120" s="230"/>
      <c r="AE120" s="230"/>
      <c r="AF120" s="230"/>
      <c r="AG120" s="230"/>
      <c r="AH120" s="230"/>
      <c r="AI120" s="230"/>
      <c r="AJ120" s="231"/>
      <c r="AK120" s="41"/>
      <c r="AL120" s="41"/>
      <c r="AM120" s="205" t="s">
        <v>53</v>
      </c>
      <c r="AN120" s="206"/>
      <c r="AO120" s="206"/>
      <c r="AP120" s="206"/>
      <c r="AQ120" s="206"/>
      <c r="AR120" s="209"/>
      <c r="AS120" s="205" t="s">
        <v>54</v>
      </c>
      <c r="AT120" s="206"/>
      <c r="AU120" s="206"/>
      <c r="AV120" s="206"/>
      <c r="AW120" s="206"/>
      <c r="AX120" s="209"/>
      <c r="AY120" s="152" t="s">
        <v>55</v>
      </c>
      <c r="AZ120" s="153"/>
      <c r="BA120" s="153"/>
      <c r="BB120" s="153"/>
      <c r="BC120" s="153"/>
      <c r="BD120" s="154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15"/>
    </row>
    <row r="121" spans="3:70" ht="15.6" customHeight="1">
      <c r="C121" s="14"/>
      <c r="D121" s="137"/>
      <c r="E121" s="138"/>
      <c r="F121" s="138"/>
      <c r="G121" s="138"/>
      <c r="H121" s="138"/>
      <c r="I121" s="138"/>
      <c r="J121" s="138"/>
      <c r="K121" s="138"/>
      <c r="L121" s="138"/>
      <c r="M121" s="139"/>
      <c r="N121" s="101"/>
      <c r="O121" s="102"/>
      <c r="P121" s="102"/>
      <c r="Q121" s="103"/>
      <c r="R121" s="48"/>
      <c r="S121" s="48"/>
      <c r="T121" s="48"/>
      <c r="U121" s="232"/>
      <c r="V121" s="233"/>
      <c r="W121" s="233"/>
      <c r="X121" s="233"/>
      <c r="Y121" s="233"/>
      <c r="Z121" s="233"/>
      <c r="AA121" s="233"/>
      <c r="AB121" s="233"/>
      <c r="AC121" s="233"/>
      <c r="AD121" s="233"/>
      <c r="AE121" s="233"/>
      <c r="AF121" s="233"/>
      <c r="AG121" s="233"/>
      <c r="AH121" s="233"/>
      <c r="AI121" s="233"/>
      <c r="AJ121" s="234"/>
      <c r="AK121" s="41"/>
      <c r="AL121" s="41"/>
      <c r="AM121" s="235"/>
      <c r="AN121" s="236"/>
      <c r="AO121" s="236"/>
      <c r="AP121" s="236"/>
      <c r="AQ121" s="236"/>
      <c r="AR121" s="237"/>
      <c r="AS121" s="235"/>
      <c r="AT121" s="236"/>
      <c r="AU121" s="236"/>
      <c r="AV121" s="236"/>
      <c r="AW121" s="236"/>
      <c r="AX121" s="237"/>
      <c r="AY121" s="155"/>
      <c r="AZ121" s="156"/>
      <c r="BA121" s="156"/>
      <c r="BB121" s="156"/>
      <c r="BC121" s="156"/>
      <c r="BD121" s="157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15"/>
    </row>
    <row r="122" spans="3:70" ht="15.6" customHeight="1">
      <c r="C122" s="14"/>
      <c r="D122" s="140"/>
      <c r="E122" s="141"/>
      <c r="F122" s="141"/>
      <c r="G122" s="141"/>
      <c r="H122" s="141"/>
      <c r="I122" s="141"/>
      <c r="J122" s="141"/>
      <c r="K122" s="141"/>
      <c r="L122" s="141"/>
      <c r="M122" s="142"/>
      <c r="N122" s="104"/>
      <c r="O122" s="105"/>
      <c r="P122" s="105"/>
      <c r="Q122" s="106"/>
      <c r="R122" s="48"/>
      <c r="S122" s="48"/>
      <c r="T122" s="48"/>
      <c r="U122" s="119" t="str">
        <f>IF([2]回答表!F17="簡易水道事業",IF([2]回答表!X45="●",[2]回答表!Y187,IF([2]回答表!AA45="●",[2]回答表!Y253,"")),"")</f>
        <v/>
      </c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1"/>
      <c r="AK122" s="41"/>
      <c r="AL122" s="41"/>
      <c r="AM122" s="228" t="str">
        <f>IF([2]回答表!F17="簡易水道事業",IF([2]回答表!X45="●",[2]回答表!Y189,IF([2]回答表!AA45="●",[2]回答表!Y255,"")),"")</f>
        <v/>
      </c>
      <c r="AN122" s="228"/>
      <c r="AO122" s="228"/>
      <c r="AP122" s="228"/>
      <c r="AQ122" s="228"/>
      <c r="AR122" s="228"/>
      <c r="AS122" s="228" t="str">
        <f>IF([2]回答表!F17="簡易水道事業",IF([2]回答表!X45="●",[2]回答表!Y190,IF([2]回答表!AA45="●",[2]回答表!Y256,"")),"")</f>
        <v/>
      </c>
      <c r="AT122" s="228"/>
      <c r="AU122" s="228"/>
      <c r="AV122" s="228"/>
      <c r="AW122" s="228"/>
      <c r="AX122" s="228"/>
      <c r="AY122" s="228" t="str">
        <f>IF([2]回答表!F17="簡易水道事業",IF([2]回答表!X45="●",[2]回答表!Y191,IF([2]回答表!AA45="●",[2]回答表!Y257,"")),"")</f>
        <v/>
      </c>
      <c r="AZ122" s="228"/>
      <c r="BA122" s="228"/>
      <c r="BB122" s="228"/>
      <c r="BC122" s="228"/>
      <c r="BD122" s="228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15"/>
    </row>
    <row r="123" spans="3:70" ht="15.6" customHeight="1">
      <c r="C123" s="14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8"/>
      <c r="S123" s="48"/>
      <c r="T123" s="48"/>
      <c r="U123" s="122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  <c r="AF123" s="123"/>
      <c r="AG123" s="123"/>
      <c r="AH123" s="123"/>
      <c r="AI123" s="123"/>
      <c r="AJ123" s="124"/>
      <c r="AK123" s="41"/>
      <c r="AL123" s="41"/>
      <c r="AM123" s="228"/>
      <c r="AN123" s="228"/>
      <c r="AO123" s="228"/>
      <c r="AP123" s="228"/>
      <c r="AQ123" s="228"/>
      <c r="AR123" s="228"/>
      <c r="AS123" s="228"/>
      <c r="AT123" s="228"/>
      <c r="AU123" s="228"/>
      <c r="AV123" s="228"/>
      <c r="AW123" s="228"/>
      <c r="AX123" s="228"/>
      <c r="AY123" s="228"/>
      <c r="AZ123" s="228"/>
      <c r="BA123" s="228"/>
      <c r="BB123" s="228"/>
      <c r="BC123" s="228"/>
      <c r="BD123" s="228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15"/>
    </row>
    <row r="124" spans="3:70" ht="15.6" customHeight="1">
      <c r="C124" s="14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42"/>
      <c r="O124" s="42"/>
      <c r="P124" s="42"/>
      <c r="Q124" s="42"/>
      <c r="R124" s="48"/>
      <c r="S124" s="48"/>
      <c r="T124" s="65"/>
      <c r="U124" s="125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7"/>
      <c r="AK124" s="41"/>
      <c r="AL124" s="15"/>
      <c r="AM124" s="228"/>
      <c r="AN124" s="228"/>
      <c r="AO124" s="228"/>
      <c r="AP124" s="228"/>
      <c r="AQ124" s="228"/>
      <c r="AR124" s="228"/>
      <c r="AS124" s="228"/>
      <c r="AT124" s="228"/>
      <c r="AU124" s="228"/>
      <c r="AV124" s="228"/>
      <c r="AW124" s="228"/>
      <c r="AX124" s="228"/>
      <c r="AY124" s="228"/>
      <c r="AZ124" s="228"/>
      <c r="BA124" s="228"/>
      <c r="BB124" s="228"/>
      <c r="BC124" s="228"/>
      <c r="BD124" s="228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15"/>
    </row>
    <row r="125" spans="3:70" ht="15.6" customHeight="1">
      <c r="C125" s="14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4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  <c r="BR125" s="15"/>
    </row>
    <row r="126" spans="3:70" ht="18.600000000000001" customHeight="1">
      <c r="C126" s="14"/>
      <c r="D126" s="66"/>
      <c r="E126" s="59"/>
      <c r="F126" s="59"/>
      <c r="G126" s="59"/>
      <c r="H126" s="59"/>
      <c r="I126" s="59"/>
      <c r="J126" s="59"/>
      <c r="K126" s="59"/>
      <c r="L126" s="59"/>
      <c r="M126" s="59"/>
      <c r="N126" s="42"/>
      <c r="O126" s="42"/>
      <c r="P126" s="42"/>
      <c r="Q126" s="42"/>
      <c r="R126" s="48"/>
      <c r="S126" s="48"/>
      <c r="T126" s="48"/>
      <c r="U126" s="52" t="s">
        <v>22</v>
      </c>
      <c r="V126" s="48"/>
      <c r="W126" s="48"/>
      <c r="X126" s="48"/>
      <c r="Y126" s="48"/>
      <c r="Z126" s="48"/>
      <c r="AA126" s="46"/>
      <c r="AB126" s="53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2" t="s">
        <v>14</v>
      </c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1"/>
      <c r="BR126" s="15"/>
    </row>
    <row r="127" spans="3:70" ht="15.6" customHeight="1">
      <c r="C127" s="14"/>
      <c r="D127" s="190" t="s">
        <v>15</v>
      </c>
      <c r="E127" s="190"/>
      <c r="F127" s="190"/>
      <c r="G127" s="190"/>
      <c r="H127" s="190"/>
      <c r="I127" s="190"/>
      <c r="J127" s="190"/>
      <c r="K127" s="190"/>
      <c r="L127" s="190"/>
      <c r="M127" s="191"/>
      <c r="N127" s="98" t="str">
        <f>IF([2]回答表!F17="簡易水道事業",IF([2]回答表!AD45="●","●",""),"")</f>
        <v/>
      </c>
      <c r="O127" s="99"/>
      <c r="P127" s="99"/>
      <c r="Q127" s="100"/>
      <c r="R127" s="48"/>
      <c r="S127" s="48"/>
      <c r="T127" s="48"/>
      <c r="U127" s="107" t="str">
        <f>IF([2]回答表!F17="簡易水道事業",IF([2]回答表!AD45="●",[2]回答表!B289,""),"")</f>
        <v/>
      </c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  <c r="AJ127" s="109"/>
      <c r="AK127" s="64"/>
      <c r="AL127" s="64"/>
      <c r="AM127" s="107" t="str">
        <f>IF([2]回答表!F17="簡易水道事業",IF([2]回答表!AD45="●",[2]回答表!B295,""),"")</f>
        <v/>
      </c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08"/>
      <c r="AX127" s="108"/>
      <c r="AY127" s="108"/>
      <c r="AZ127" s="108"/>
      <c r="BA127" s="108"/>
      <c r="BB127" s="108"/>
      <c r="BC127" s="108"/>
      <c r="BD127" s="108"/>
      <c r="BE127" s="108"/>
      <c r="BF127" s="108"/>
      <c r="BG127" s="108"/>
      <c r="BH127" s="108"/>
      <c r="BI127" s="108"/>
      <c r="BJ127" s="108"/>
      <c r="BK127" s="108"/>
      <c r="BL127" s="108"/>
      <c r="BM127" s="108"/>
      <c r="BN127" s="108"/>
      <c r="BO127" s="108"/>
      <c r="BP127" s="108"/>
      <c r="BQ127" s="109"/>
      <c r="BR127" s="15"/>
    </row>
    <row r="128" spans="3:70" ht="15.6" customHeight="1">
      <c r="C128" s="14"/>
      <c r="D128" s="190"/>
      <c r="E128" s="190"/>
      <c r="F128" s="190"/>
      <c r="G128" s="190"/>
      <c r="H128" s="190"/>
      <c r="I128" s="190"/>
      <c r="J128" s="190"/>
      <c r="K128" s="190"/>
      <c r="L128" s="190"/>
      <c r="M128" s="191"/>
      <c r="N128" s="101"/>
      <c r="O128" s="102"/>
      <c r="P128" s="102"/>
      <c r="Q128" s="103"/>
      <c r="R128" s="48"/>
      <c r="S128" s="48"/>
      <c r="T128" s="48"/>
      <c r="U128" s="110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2"/>
      <c r="AK128" s="64"/>
      <c r="AL128" s="64"/>
      <c r="AM128" s="110"/>
      <c r="AN128" s="111"/>
      <c r="AO128" s="111"/>
      <c r="AP128" s="111"/>
      <c r="AQ128" s="111"/>
      <c r="AR128" s="111"/>
      <c r="AS128" s="111"/>
      <c r="AT128" s="111"/>
      <c r="AU128" s="111"/>
      <c r="AV128" s="111"/>
      <c r="AW128" s="111"/>
      <c r="AX128" s="111"/>
      <c r="AY128" s="111"/>
      <c r="AZ128" s="111"/>
      <c r="BA128" s="111"/>
      <c r="BB128" s="111"/>
      <c r="BC128" s="111"/>
      <c r="BD128" s="111"/>
      <c r="BE128" s="111"/>
      <c r="BF128" s="111"/>
      <c r="BG128" s="111"/>
      <c r="BH128" s="111"/>
      <c r="BI128" s="111"/>
      <c r="BJ128" s="111"/>
      <c r="BK128" s="111"/>
      <c r="BL128" s="111"/>
      <c r="BM128" s="111"/>
      <c r="BN128" s="111"/>
      <c r="BO128" s="111"/>
      <c r="BP128" s="111"/>
      <c r="BQ128" s="112"/>
      <c r="BR128" s="15"/>
    </row>
    <row r="129" spans="3:92" ht="15.6" customHeight="1">
      <c r="C129" s="14"/>
      <c r="D129" s="190"/>
      <c r="E129" s="190"/>
      <c r="F129" s="190"/>
      <c r="G129" s="190"/>
      <c r="H129" s="190"/>
      <c r="I129" s="190"/>
      <c r="J129" s="190"/>
      <c r="K129" s="190"/>
      <c r="L129" s="190"/>
      <c r="M129" s="191"/>
      <c r="N129" s="101"/>
      <c r="O129" s="102"/>
      <c r="P129" s="102"/>
      <c r="Q129" s="103"/>
      <c r="R129" s="48"/>
      <c r="S129" s="48"/>
      <c r="T129" s="48"/>
      <c r="U129" s="110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2"/>
      <c r="AK129" s="64"/>
      <c r="AL129" s="64"/>
      <c r="AM129" s="110"/>
      <c r="AN129" s="111"/>
      <c r="AO129" s="111"/>
      <c r="AP129" s="111"/>
      <c r="AQ129" s="111"/>
      <c r="AR129" s="111"/>
      <c r="AS129" s="111"/>
      <c r="AT129" s="111"/>
      <c r="AU129" s="111"/>
      <c r="AV129" s="111"/>
      <c r="AW129" s="111"/>
      <c r="AX129" s="111"/>
      <c r="AY129" s="111"/>
      <c r="AZ129" s="111"/>
      <c r="BA129" s="111"/>
      <c r="BB129" s="111"/>
      <c r="BC129" s="111"/>
      <c r="BD129" s="111"/>
      <c r="BE129" s="111"/>
      <c r="BF129" s="111"/>
      <c r="BG129" s="111"/>
      <c r="BH129" s="111"/>
      <c r="BI129" s="111"/>
      <c r="BJ129" s="111"/>
      <c r="BK129" s="111"/>
      <c r="BL129" s="111"/>
      <c r="BM129" s="111"/>
      <c r="BN129" s="111"/>
      <c r="BO129" s="111"/>
      <c r="BP129" s="111"/>
      <c r="BQ129" s="112"/>
      <c r="BR129" s="15"/>
    </row>
    <row r="130" spans="3:92" ht="15.6" customHeight="1">
      <c r="C130" s="14"/>
      <c r="D130" s="190"/>
      <c r="E130" s="190"/>
      <c r="F130" s="190"/>
      <c r="G130" s="190"/>
      <c r="H130" s="190"/>
      <c r="I130" s="190"/>
      <c r="J130" s="190"/>
      <c r="K130" s="190"/>
      <c r="L130" s="190"/>
      <c r="M130" s="191"/>
      <c r="N130" s="104"/>
      <c r="O130" s="105"/>
      <c r="P130" s="105"/>
      <c r="Q130" s="106"/>
      <c r="R130" s="48"/>
      <c r="S130" s="48"/>
      <c r="T130" s="48"/>
      <c r="U130" s="113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5"/>
      <c r="AK130" s="64"/>
      <c r="AL130" s="64"/>
      <c r="AM130" s="113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4"/>
      <c r="BE130" s="114"/>
      <c r="BF130" s="114"/>
      <c r="BG130" s="114"/>
      <c r="BH130" s="114"/>
      <c r="BI130" s="114"/>
      <c r="BJ130" s="114"/>
      <c r="BK130" s="114"/>
      <c r="BL130" s="114"/>
      <c r="BM130" s="114"/>
      <c r="BN130" s="114"/>
      <c r="BO130" s="114"/>
      <c r="BP130" s="114"/>
      <c r="BQ130" s="115"/>
      <c r="BR130" s="15"/>
    </row>
    <row r="131" spans="3:92" ht="15.6" customHeight="1">
      <c r="C131" s="17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9"/>
    </row>
    <row r="132" spans="3:92" ht="15.6" customHeight="1"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</row>
    <row r="133" spans="3:92" ht="15.6" customHeight="1">
      <c r="C133" s="9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71"/>
      <c r="AS133" s="171"/>
      <c r="AT133" s="171"/>
      <c r="AU133" s="171"/>
      <c r="AV133" s="171"/>
      <c r="AW133" s="171"/>
      <c r="AX133" s="171"/>
      <c r="AY133" s="171"/>
      <c r="AZ133" s="171"/>
      <c r="BA133" s="171"/>
      <c r="BB133" s="171"/>
      <c r="BC133" s="11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3"/>
    </row>
    <row r="134" spans="3:92" ht="15.6" customHeight="1">
      <c r="C134" s="14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1"/>
      <c r="Y134" s="41"/>
      <c r="Z134" s="41"/>
      <c r="AA134" s="45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7"/>
      <c r="AO134" s="49"/>
      <c r="AP134" s="50"/>
      <c r="AQ134" s="50"/>
      <c r="AR134" s="192"/>
      <c r="AS134" s="192"/>
      <c r="AT134" s="192"/>
      <c r="AU134" s="192"/>
      <c r="AV134" s="192"/>
      <c r="AW134" s="192"/>
      <c r="AX134" s="192"/>
      <c r="AY134" s="192"/>
      <c r="AZ134" s="192"/>
      <c r="BA134" s="192"/>
      <c r="BB134" s="192"/>
      <c r="BC134" s="44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6"/>
      <c r="BO134" s="46"/>
      <c r="BP134" s="46"/>
      <c r="BQ134" s="47"/>
      <c r="BR134" s="15"/>
    </row>
    <row r="135" spans="3:92" ht="15.6" customHeight="1">
      <c r="C135" s="14"/>
      <c r="D135" s="144" t="s">
        <v>6</v>
      </c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6"/>
      <c r="R135" s="89" t="s">
        <v>56</v>
      </c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1"/>
      <c r="BC135" s="44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6"/>
      <c r="BO135" s="46"/>
      <c r="BP135" s="46"/>
      <c r="BQ135" s="47"/>
      <c r="BR135" s="15"/>
    </row>
    <row r="136" spans="3:92" ht="15.6" customHeight="1">
      <c r="C136" s="14"/>
      <c r="D136" s="147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  <c r="O136" s="148"/>
      <c r="P136" s="148"/>
      <c r="Q136" s="149"/>
      <c r="R136" s="95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  <c r="AR136" s="96"/>
      <c r="AS136" s="96"/>
      <c r="AT136" s="96"/>
      <c r="AU136" s="96"/>
      <c r="AV136" s="96"/>
      <c r="AW136" s="96"/>
      <c r="AX136" s="96"/>
      <c r="AY136" s="96"/>
      <c r="AZ136" s="96"/>
      <c r="BA136" s="96"/>
      <c r="BB136" s="97"/>
      <c r="BC136" s="44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6"/>
      <c r="BO136" s="46"/>
      <c r="BP136" s="46"/>
      <c r="BQ136" s="47"/>
      <c r="BR136" s="15"/>
    </row>
    <row r="137" spans="3:92" ht="15.6" customHeight="1">
      <c r="C137" s="14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1"/>
      <c r="Y137" s="41"/>
      <c r="Z137" s="41"/>
      <c r="AA137" s="45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7"/>
      <c r="AO137" s="49"/>
      <c r="AP137" s="50"/>
      <c r="AQ137" s="50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44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6"/>
      <c r="BO137" s="46"/>
      <c r="BP137" s="46"/>
      <c r="BQ137" s="47"/>
      <c r="BR137" s="15"/>
    </row>
    <row r="138" spans="3:92" ht="18.75">
      <c r="C138" s="14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52" t="s">
        <v>26</v>
      </c>
      <c r="V138" s="54"/>
      <c r="W138" s="53"/>
      <c r="X138" s="55"/>
      <c r="Y138" s="55"/>
      <c r="Z138" s="5"/>
      <c r="AA138" s="5"/>
      <c r="AB138" s="5"/>
      <c r="AC138" s="56"/>
      <c r="AD138" s="56"/>
      <c r="AE138" s="56"/>
      <c r="AF138" s="56"/>
      <c r="AG138" s="56"/>
      <c r="AH138" s="56"/>
      <c r="AI138" s="56"/>
      <c r="AJ138" s="56"/>
      <c r="AK138" s="53"/>
      <c r="AL138" s="53"/>
      <c r="AM138" s="52" t="s">
        <v>35</v>
      </c>
      <c r="AN138" s="48"/>
      <c r="AO138" s="48"/>
      <c r="AP138" s="48"/>
      <c r="AQ138" s="48"/>
      <c r="AR138" s="48"/>
      <c r="AS138" s="46"/>
      <c r="AT138" s="53"/>
      <c r="AU138" s="53"/>
      <c r="AV138" s="53"/>
      <c r="AW138" s="53"/>
      <c r="AX138" s="53"/>
      <c r="AY138" s="53"/>
      <c r="AZ138" s="53"/>
      <c r="BA138" s="53"/>
      <c r="BB138" s="53"/>
      <c r="BC138" s="56"/>
      <c r="BD138" s="46"/>
      <c r="BE138" s="46"/>
      <c r="BF138" s="57" t="s">
        <v>8</v>
      </c>
      <c r="BG138" s="6"/>
      <c r="BH138" s="6"/>
      <c r="BI138" s="6"/>
      <c r="BJ138" s="6"/>
      <c r="BK138" s="6"/>
      <c r="BL138" s="6"/>
      <c r="BM138" s="46"/>
      <c r="BN138" s="46"/>
      <c r="BO138" s="46"/>
      <c r="BP138" s="46"/>
      <c r="BQ138" s="47"/>
      <c r="BR138" s="15"/>
    </row>
    <row r="139" spans="3:92" ht="19.350000000000001" customHeight="1">
      <c r="C139" s="14"/>
      <c r="D139" s="190" t="s">
        <v>9</v>
      </c>
      <c r="E139" s="190"/>
      <c r="F139" s="190"/>
      <c r="G139" s="190"/>
      <c r="H139" s="190"/>
      <c r="I139" s="190"/>
      <c r="J139" s="190"/>
      <c r="K139" s="190"/>
      <c r="L139" s="190"/>
      <c r="M139" s="190"/>
      <c r="N139" s="98" t="str">
        <f>IF([2]回答表!F17="下水道事業",IF([2]回答表!X45="●","●",""),"")</f>
        <v/>
      </c>
      <c r="O139" s="99"/>
      <c r="P139" s="99"/>
      <c r="Q139" s="100"/>
      <c r="R139" s="48"/>
      <c r="S139" s="48"/>
      <c r="T139" s="48"/>
      <c r="U139" s="220" t="s">
        <v>57</v>
      </c>
      <c r="V139" s="221"/>
      <c r="W139" s="221"/>
      <c r="X139" s="221"/>
      <c r="Y139" s="221"/>
      <c r="Z139" s="221"/>
      <c r="AA139" s="221"/>
      <c r="AB139" s="221"/>
      <c r="AC139" s="14"/>
      <c r="AD139" s="41"/>
      <c r="AE139" s="41"/>
      <c r="AF139" s="41"/>
      <c r="AG139" s="41"/>
      <c r="AH139" s="41"/>
      <c r="AI139" s="41"/>
      <c r="AJ139" s="41"/>
      <c r="AK139" s="58"/>
      <c r="AL139" s="41"/>
      <c r="AM139" s="211" t="str">
        <f>IF([2]回答表!F17="下水道事業",IF([2]回答表!X45="●",[2]回答表!B158,IF([2]回答表!AA45="●",[2]回答表!B223,"")),"")</f>
        <v/>
      </c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212"/>
      <c r="AX139" s="212"/>
      <c r="AY139" s="212"/>
      <c r="AZ139" s="212"/>
      <c r="BA139" s="212"/>
      <c r="BB139" s="212"/>
      <c r="BC139" s="213"/>
      <c r="BD139" s="45"/>
      <c r="BE139" s="45"/>
      <c r="BF139" s="116" t="str">
        <f>IF([2]回答表!F17="下水道事業",IF([2]回答表!X45="●",[2]回答表!B212,IF([2]回答表!AA45="●",[2]回答表!B278,"")),"")</f>
        <v/>
      </c>
      <c r="BG139" s="117"/>
      <c r="BH139" s="117"/>
      <c r="BI139" s="117"/>
      <c r="BJ139" s="116"/>
      <c r="BK139" s="117"/>
      <c r="BL139" s="117"/>
      <c r="BM139" s="117"/>
      <c r="BN139" s="116"/>
      <c r="BO139" s="117"/>
      <c r="BP139" s="117"/>
      <c r="BQ139" s="118"/>
      <c r="BR139" s="15"/>
    </row>
    <row r="140" spans="3:92" ht="19.350000000000001" customHeight="1">
      <c r="C140" s="14"/>
      <c r="D140" s="190"/>
      <c r="E140" s="190"/>
      <c r="F140" s="190"/>
      <c r="G140" s="190"/>
      <c r="H140" s="190"/>
      <c r="I140" s="190"/>
      <c r="J140" s="190"/>
      <c r="K140" s="190"/>
      <c r="L140" s="190"/>
      <c r="M140" s="190"/>
      <c r="N140" s="101"/>
      <c r="O140" s="102"/>
      <c r="P140" s="102"/>
      <c r="Q140" s="103"/>
      <c r="R140" s="48"/>
      <c r="S140" s="48"/>
      <c r="T140" s="48"/>
      <c r="U140" s="222"/>
      <c r="V140" s="223"/>
      <c r="W140" s="223"/>
      <c r="X140" s="223"/>
      <c r="Y140" s="223"/>
      <c r="Z140" s="223"/>
      <c r="AA140" s="223"/>
      <c r="AB140" s="223"/>
      <c r="AC140" s="14"/>
      <c r="AD140" s="41"/>
      <c r="AE140" s="41"/>
      <c r="AF140" s="41"/>
      <c r="AG140" s="41"/>
      <c r="AH140" s="41"/>
      <c r="AI140" s="41"/>
      <c r="AJ140" s="41"/>
      <c r="AK140" s="58"/>
      <c r="AL140" s="41"/>
      <c r="AM140" s="214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215"/>
      <c r="AY140" s="215"/>
      <c r="AZ140" s="215"/>
      <c r="BA140" s="215"/>
      <c r="BB140" s="215"/>
      <c r="BC140" s="216"/>
      <c r="BD140" s="45"/>
      <c r="BE140" s="45"/>
      <c r="BF140" s="83"/>
      <c r="BG140" s="84"/>
      <c r="BH140" s="84"/>
      <c r="BI140" s="84"/>
      <c r="BJ140" s="83"/>
      <c r="BK140" s="84"/>
      <c r="BL140" s="84"/>
      <c r="BM140" s="84"/>
      <c r="BN140" s="83"/>
      <c r="BO140" s="84"/>
      <c r="BP140" s="84"/>
      <c r="BQ140" s="87"/>
      <c r="BR140" s="15"/>
    </row>
    <row r="141" spans="3:92" ht="15.6" customHeight="1">
      <c r="C141" s="14"/>
      <c r="D141" s="190"/>
      <c r="E141" s="190"/>
      <c r="F141" s="190"/>
      <c r="G141" s="190"/>
      <c r="H141" s="190"/>
      <c r="I141" s="190"/>
      <c r="J141" s="190"/>
      <c r="K141" s="190"/>
      <c r="L141" s="190"/>
      <c r="M141" s="190"/>
      <c r="N141" s="101"/>
      <c r="O141" s="102"/>
      <c r="P141" s="102"/>
      <c r="Q141" s="103"/>
      <c r="R141" s="48"/>
      <c r="S141" s="48"/>
      <c r="T141" s="48"/>
      <c r="U141" s="119" t="str">
        <f>IF([2]回答表!F17="下水道事業",IF([2]回答表!X45="●",[2]回答表!Y193,IF([2]回答表!AA45="●",[2]回答表!Y259,"")),"")</f>
        <v/>
      </c>
      <c r="V141" s="120"/>
      <c r="W141" s="120"/>
      <c r="X141" s="120"/>
      <c r="Y141" s="120"/>
      <c r="Z141" s="120"/>
      <c r="AA141" s="120"/>
      <c r="AB141" s="121"/>
      <c r="AC141" s="41"/>
      <c r="AD141" s="41"/>
      <c r="AE141" s="41"/>
      <c r="AF141" s="41"/>
      <c r="AG141" s="41"/>
      <c r="AH141" s="41"/>
      <c r="AI141" s="41"/>
      <c r="AJ141" s="41"/>
      <c r="AK141" s="58"/>
      <c r="AL141" s="41"/>
      <c r="AM141" s="214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215"/>
      <c r="AY141" s="215"/>
      <c r="AZ141" s="215"/>
      <c r="BA141" s="215"/>
      <c r="BB141" s="215"/>
      <c r="BC141" s="216"/>
      <c r="BD141" s="45"/>
      <c r="BE141" s="45"/>
      <c r="BF141" s="83"/>
      <c r="BG141" s="84"/>
      <c r="BH141" s="84"/>
      <c r="BI141" s="84"/>
      <c r="BJ141" s="83"/>
      <c r="BK141" s="84"/>
      <c r="BL141" s="84"/>
      <c r="BM141" s="84"/>
      <c r="BN141" s="83"/>
      <c r="BO141" s="84"/>
      <c r="BP141" s="84"/>
      <c r="BQ141" s="87"/>
      <c r="BR141" s="15"/>
    </row>
    <row r="142" spans="3:92" ht="15.6" customHeight="1">
      <c r="C142" s="14"/>
      <c r="D142" s="190"/>
      <c r="E142" s="190"/>
      <c r="F142" s="190"/>
      <c r="G142" s="190"/>
      <c r="H142" s="190"/>
      <c r="I142" s="190"/>
      <c r="J142" s="190"/>
      <c r="K142" s="190"/>
      <c r="L142" s="190"/>
      <c r="M142" s="190"/>
      <c r="N142" s="104"/>
      <c r="O142" s="105"/>
      <c r="P142" s="105"/>
      <c r="Q142" s="106"/>
      <c r="R142" s="48"/>
      <c r="S142" s="48"/>
      <c r="T142" s="48"/>
      <c r="U142" s="122"/>
      <c r="V142" s="123"/>
      <c r="W142" s="123"/>
      <c r="X142" s="123"/>
      <c r="Y142" s="123"/>
      <c r="Z142" s="123"/>
      <c r="AA142" s="123"/>
      <c r="AB142" s="124"/>
      <c r="AC142" s="45"/>
      <c r="AD142" s="45"/>
      <c r="AE142" s="45"/>
      <c r="AF142" s="45"/>
      <c r="AG142" s="45"/>
      <c r="AH142" s="45"/>
      <c r="AI142" s="45"/>
      <c r="AJ142" s="46"/>
      <c r="AK142" s="58"/>
      <c r="AL142" s="41"/>
      <c r="AM142" s="214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215"/>
      <c r="AY142" s="215"/>
      <c r="AZ142" s="215"/>
      <c r="BA142" s="215"/>
      <c r="BB142" s="215"/>
      <c r="BC142" s="216"/>
      <c r="BD142" s="45"/>
      <c r="BE142" s="45"/>
      <c r="BF142" s="83" t="str">
        <f>IF([2]回答表!F17="下水道事業",IF([2]回答表!X45="●",[2]回答表!E212,IF([2]回答表!AA45="●",[2]回答表!E278,"")),"")</f>
        <v/>
      </c>
      <c r="BG142" s="84"/>
      <c r="BH142" s="84"/>
      <c r="BI142" s="84"/>
      <c r="BJ142" s="83" t="str">
        <f>IF([2]回答表!F17="下水道事業",IF([2]回答表!X45="●",[2]回答表!E213,IF([2]回答表!AA45="●",[2]回答表!E279,"")),"")</f>
        <v/>
      </c>
      <c r="BK142" s="84"/>
      <c r="BL142" s="84"/>
      <c r="BM142" s="84"/>
      <c r="BN142" s="83" t="str">
        <f>IF([2]回答表!F17="下水道事業",IF([2]回答表!X45="●",[2]回答表!E214,IF([2]回答表!AA45="●",[2]回答表!E280,"")),"")</f>
        <v/>
      </c>
      <c r="BO142" s="84"/>
      <c r="BP142" s="84"/>
      <c r="BQ142" s="87"/>
      <c r="BR142" s="15"/>
      <c r="BX142" s="211" t="str">
        <f>IF([2]回答表!AQ20="下水道事業",IF([2]回答表!BI48="○",[2]回答表!AM161,IF([2]回答表!BL48="○",[2]回答表!AM226,"")),"")</f>
        <v/>
      </c>
      <c r="BY142" s="212"/>
      <c r="BZ142" s="212"/>
      <c r="CA142" s="212"/>
      <c r="CB142" s="212"/>
      <c r="CC142" s="212"/>
      <c r="CD142" s="212"/>
      <c r="CE142" s="212"/>
      <c r="CF142" s="212"/>
      <c r="CG142" s="212"/>
      <c r="CH142" s="212"/>
      <c r="CI142" s="212"/>
      <c r="CJ142" s="212"/>
      <c r="CK142" s="212"/>
      <c r="CL142" s="212"/>
      <c r="CM142" s="212"/>
      <c r="CN142" s="213"/>
    </row>
    <row r="143" spans="3:92" ht="15.6" customHeight="1">
      <c r="C143" s="14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60"/>
      <c r="O143" s="60"/>
      <c r="P143" s="60"/>
      <c r="Q143" s="60"/>
      <c r="R143" s="61"/>
      <c r="S143" s="61"/>
      <c r="T143" s="61"/>
      <c r="U143" s="125"/>
      <c r="V143" s="126"/>
      <c r="W143" s="126"/>
      <c r="X143" s="126"/>
      <c r="Y143" s="126"/>
      <c r="Z143" s="126"/>
      <c r="AA143" s="126"/>
      <c r="AB143" s="127"/>
      <c r="AC143" s="45"/>
      <c r="AD143" s="45"/>
      <c r="AE143" s="45"/>
      <c r="AF143" s="45"/>
      <c r="AG143" s="45"/>
      <c r="AH143" s="45"/>
      <c r="AI143" s="45"/>
      <c r="AJ143" s="46"/>
      <c r="AK143" s="58"/>
      <c r="AL143" s="45"/>
      <c r="AM143" s="214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215"/>
      <c r="AY143" s="215"/>
      <c r="AZ143" s="215"/>
      <c r="BA143" s="215"/>
      <c r="BB143" s="215"/>
      <c r="BC143" s="216"/>
      <c r="BD143" s="49"/>
      <c r="BE143" s="49"/>
      <c r="BF143" s="83"/>
      <c r="BG143" s="84"/>
      <c r="BH143" s="84"/>
      <c r="BI143" s="84"/>
      <c r="BJ143" s="83"/>
      <c r="BK143" s="84"/>
      <c r="BL143" s="84"/>
      <c r="BM143" s="84"/>
      <c r="BN143" s="83"/>
      <c r="BO143" s="84"/>
      <c r="BP143" s="84"/>
      <c r="BQ143" s="87"/>
      <c r="BR143" s="15"/>
      <c r="BX143" s="214"/>
      <c r="BY143" s="215"/>
      <c r="BZ143" s="215"/>
      <c r="CA143" s="215"/>
      <c r="CB143" s="215"/>
      <c r="CC143" s="215"/>
      <c r="CD143" s="215"/>
      <c r="CE143" s="215"/>
      <c r="CF143" s="215"/>
      <c r="CG143" s="215"/>
      <c r="CH143" s="215"/>
      <c r="CI143" s="215"/>
      <c r="CJ143" s="215"/>
      <c r="CK143" s="215"/>
      <c r="CL143" s="215"/>
      <c r="CM143" s="215"/>
      <c r="CN143" s="216"/>
    </row>
    <row r="144" spans="3:92" ht="18" customHeight="1">
      <c r="C144" s="14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5"/>
      <c r="Q144" s="45"/>
      <c r="R144" s="48"/>
      <c r="S144" s="48"/>
      <c r="T144" s="48"/>
      <c r="U144" s="41"/>
      <c r="V144" s="41"/>
      <c r="W144" s="41"/>
      <c r="X144" s="41"/>
      <c r="Y144" s="41"/>
      <c r="Z144" s="41"/>
      <c r="AA144" s="41"/>
      <c r="AB144" s="41"/>
      <c r="AC144" s="41"/>
      <c r="AD144" s="44"/>
      <c r="AE144" s="45"/>
      <c r="AF144" s="45"/>
      <c r="AG144" s="45"/>
      <c r="AH144" s="45"/>
      <c r="AI144" s="45"/>
      <c r="AJ144" s="45"/>
      <c r="AK144" s="45"/>
      <c r="AL144" s="45"/>
      <c r="AM144" s="214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215"/>
      <c r="AY144" s="215"/>
      <c r="AZ144" s="215"/>
      <c r="BA144" s="215"/>
      <c r="BB144" s="215"/>
      <c r="BC144" s="216"/>
      <c r="BD144" s="41"/>
      <c r="BE144" s="41"/>
      <c r="BF144" s="83"/>
      <c r="BG144" s="84"/>
      <c r="BH144" s="84"/>
      <c r="BI144" s="84"/>
      <c r="BJ144" s="83"/>
      <c r="BK144" s="84"/>
      <c r="BL144" s="84"/>
      <c r="BM144" s="84"/>
      <c r="BN144" s="83"/>
      <c r="BO144" s="84"/>
      <c r="BP144" s="84"/>
      <c r="BQ144" s="87"/>
      <c r="BR144" s="15"/>
      <c r="BS144" s="16"/>
      <c r="BT144" s="41"/>
      <c r="BU144" s="41"/>
      <c r="BV144" s="41"/>
      <c r="BW144" s="41"/>
      <c r="BX144" s="214"/>
      <c r="BY144" s="215"/>
      <c r="BZ144" s="215"/>
      <c r="CA144" s="215"/>
      <c r="CB144" s="215"/>
      <c r="CC144" s="215"/>
      <c r="CD144" s="215"/>
      <c r="CE144" s="215"/>
      <c r="CF144" s="215"/>
      <c r="CG144" s="215"/>
      <c r="CH144" s="215"/>
      <c r="CI144" s="215"/>
      <c r="CJ144" s="215"/>
      <c r="CK144" s="215"/>
      <c r="CL144" s="215"/>
      <c r="CM144" s="215"/>
      <c r="CN144" s="216"/>
    </row>
    <row r="145" spans="3:92" ht="19.350000000000001" customHeight="1">
      <c r="C145" s="14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60"/>
      <c r="O145" s="60"/>
      <c r="P145" s="60"/>
      <c r="Q145" s="60"/>
      <c r="R145" s="61"/>
      <c r="S145" s="61"/>
      <c r="T145" s="61"/>
      <c r="U145" s="220" t="s">
        <v>58</v>
      </c>
      <c r="V145" s="221"/>
      <c r="W145" s="221"/>
      <c r="X145" s="221"/>
      <c r="Y145" s="221"/>
      <c r="Z145" s="221"/>
      <c r="AA145" s="221"/>
      <c r="AB145" s="221"/>
      <c r="AC145" s="220" t="s">
        <v>59</v>
      </c>
      <c r="AD145" s="221"/>
      <c r="AE145" s="221"/>
      <c r="AF145" s="221"/>
      <c r="AG145" s="221"/>
      <c r="AH145" s="221"/>
      <c r="AI145" s="221"/>
      <c r="AJ145" s="224"/>
      <c r="AK145" s="58"/>
      <c r="AL145" s="45"/>
      <c r="AM145" s="214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215"/>
      <c r="AY145" s="215"/>
      <c r="AZ145" s="215"/>
      <c r="BA145" s="215"/>
      <c r="BB145" s="215"/>
      <c r="BC145" s="216"/>
      <c r="BD145" s="45"/>
      <c r="BE145" s="45"/>
      <c r="BF145" s="83"/>
      <c r="BG145" s="84"/>
      <c r="BH145" s="84"/>
      <c r="BI145" s="84"/>
      <c r="BJ145" s="83"/>
      <c r="BK145" s="84"/>
      <c r="BL145" s="84"/>
      <c r="BM145" s="84"/>
      <c r="BN145" s="83"/>
      <c r="BO145" s="84"/>
      <c r="BP145" s="84"/>
      <c r="BQ145" s="87"/>
      <c r="BR145" s="15"/>
      <c r="BX145" s="214"/>
      <c r="BY145" s="215"/>
      <c r="BZ145" s="215"/>
      <c r="CA145" s="215"/>
      <c r="CB145" s="215"/>
      <c r="CC145" s="215"/>
      <c r="CD145" s="215"/>
      <c r="CE145" s="215"/>
      <c r="CF145" s="215"/>
      <c r="CG145" s="215"/>
      <c r="CH145" s="215"/>
      <c r="CI145" s="215"/>
      <c r="CJ145" s="215"/>
      <c r="CK145" s="215"/>
      <c r="CL145" s="215"/>
      <c r="CM145" s="215"/>
      <c r="CN145" s="216"/>
    </row>
    <row r="146" spans="3:92" ht="19.350000000000001" customHeight="1">
      <c r="C146" s="14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5"/>
      <c r="Q146" s="45"/>
      <c r="R146" s="45"/>
      <c r="S146" s="48"/>
      <c r="T146" s="48"/>
      <c r="U146" s="222"/>
      <c r="V146" s="223"/>
      <c r="W146" s="223"/>
      <c r="X146" s="223"/>
      <c r="Y146" s="223"/>
      <c r="Z146" s="223"/>
      <c r="AA146" s="223"/>
      <c r="AB146" s="223"/>
      <c r="AC146" s="225"/>
      <c r="AD146" s="226"/>
      <c r="AE146" s="226"/>
      <c r="AF146" s="226"/>
      <c r="AG146" s="226"/>
      <c r="AH146" s="226"/>
      <c r="AI146" s="226"/>
      <c r="AJ146" s="227"/>
      <c r="AK146" s="58"/>
      <c r="AL146" s="45"/>
      <c r="AM146" s="214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215"/>
      <c r="AY146" s="215"/>
      <c r="AZ146" s="215"/>
      <c r="BA146" s="215"/>
      <c r="BB146" s="215"/>
      <c r="BC146" s="216"/>
      <c r="BD146" s="62"/>
      <c r="BE146" s="62"/>
      <c r="BF146" s="83"/>
      <c r="BG146" s="84"/>
      <c r="BH146" s="84"/>
      <c r="BI146" s="84"/>
      <c r="BJ146" s="83"/>
      <c r="BK146" s="84"/>
      <c r="BL146" s="84"/>
      <c r="BM146" s="84"/>
      <c r="BN146" s="83"/>
      <c r="BO146" s="84"/>
      <c r="BP146" s="84"/>
      <c r="BQ146" s="87"/>
      <c r="BR146" s="15"/>
      <c r="BX146" s="214"/>
      <c r="BY146" s="215"/>
      <c r="BZ146" s="215"/>
      <c r="CA146" s="215"/>
      <c r="CB146" s="215"/>
      <c r="CC146" s="215"/>
      <c r="CD146" s="215"/>
      <c r="CE146" s="215"/>
      <c r="CF146" s="215"/>
      <c r="CG146" s="215"/>
      <c r="CH146" s="215"/>
      <c r="CI146" s="215"/>
      <c r="CJ146" s="215"/>
      <c r="CK146" s="215"/>
      <c r="CL146" s="215"/>
      <c r="CM146" s="215"/>
      <c r="CN146" s="216"/>
    </row>
    <row r="147" spans="3:92" ht="15.6" customHeight="1">
      <c r="C147" s="14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5"/>
      <c r="Q147" s="45"/>
      <c r="R147" s="45"/>
      <c r="S147" s="48"/>
      <c r="T147" s="48"/>
      <c r="U147" s="119" t="str">
        <f>IF([2]回答表!F17="下水道事業",IF([2]回答表!X45="●",[2]回答表!Y195,IF([2]回答表!AA45="●",[2]回答表!Y261,"")),"")</f>
        <v/>
      </c>
      <c r="V147" s="120"/>
      <c r="W147" s="120"/>
      <c r="X147" s="120"/>
      <c r="Y147" s="120"/>
      <c r="Z147" s="120"/>
      <c r="AA147" s="120"/>
      <c r="AB147" s="121"/>
      <c r="AC147" s="119" t="str">
        <f>IF([2]回答表!F17="下水道事業",IF([2]回答表!X45="●",[2]回答表!Y196,IF([2]回答表!AA45="●",[2]回答表!Y262,"")),"")</f>
        <v/>
      </c>
      <c r="AD147" s="120"/>
      <c r="AE147" s="120"/>
      <c r="AF147" s="120"/>
      <c r="AG147" s="120"/>
      <c r="AH147" s="120"/>
      <c r="AI147" s="120"/>
      <c r="AJ147" s="121"/>
      <c r="AK147" s="58"/>
      <c r="AL147" s="45"/>
      <c r="AM147" s="214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215"/>
      <c r="AY147" s="215"/>
      <c r="AZ147" s="215"/>
      <c r="BA147" s="215"/>
      <c r="BB147" s="215"/>
      <c r="BC147" s="216"/>
      <c r="BD147" s="62"/>
      <c r="BE147" s="62"/>
      <c r="BF147" s="83" t="s">
        <v>11</v>
      </c>
      <c r="BG147" s="84"/>
      <c r="BH147" s="84"/>
      <c r="BI147" s="84"/>
      <c r="BJ147" s="83" t="s">
        <v>12</v>
      </c>
      <c r="BK147" s="84"/>
      <c r="BL147" s="84"/>
      <c r="BM147" s="84"/>
      <c r="BN147" s="83" t="s">
        <v>13</v>
      </c>
      <c r="BO147" s="84"/>
      <c r="BP147" s="84"/>
      <c r="BQ147" s="87"/>
      <c r="BR147" s="15"/>
      <c r="BX147" s="214"/>
      <c r="BY147" s="215"/>
      <c r="BZ147" s="215"/>
      <c r="CA147" s="215"/>
      <c r="CB147" s="215"/>
      <c r="CC147" s="215"/>
      <c r="CD147" s="215"/>
      <c r="CE147" s="215"/>
      <c r="CF147" s="215"/>
      <c r="CG147" s="215"/>
      <c r="CH147" s="215"/>
      <c r="CI147" s="215"/>
      <c r="CJ147" s="215"/>
      <c r="CK147" s="215"/>
      <c r="CL147" s="215"/>
      <c r="CM147" s="215"/>
      <c r="CN147" s="216"/>
    </row>
    <row r="148" spans="3:92" ht="15.6" customHeight="1">
      <c r="C148" s="14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5"/>
      <c r="Q148" s="45"/>
      <c r="R148" s="45"/>
      <c r="S148" s="48"/>
      <c r="T148" s="48"/>
      <c r="U148" s="122"/>
      <c r="V148" s="123"/>
      <c r="W148" s="123"/>
      <c r="X148" s="123"/>
      <c r="Y148" s="123"/>
      <c r="Z148" s="123"/>
      <c r="AA148" s="123"/>
      <c r="AB148" s="124"/>
      <c r="AC148" s="122"/>
      <c r="AD148" s="123"/>
      <c r="AE148" s="123"/>
      <c r="AF148" s="123"/>
      <c r="AG148" s="123"/>
      <c r="AH148" s="123"/>
      <c r="AI148" s="123"/>
      <c r="AJ148" s="124"/>
      <c r="AK148" s="58"/>
      <c r="AL148" s="45"/>
      <c r="AM148" s="217"/>
      <c r="AN148" s="218"/>
      <c r="AO148" s="218"/>
      <c r="AP148" s="218"/>
      <c r="AQ148" s="218"/>
      <c r="AR148" s="218"/>
      <c r="AS148" s="218"/>
      <c r="AT148" s="218"/>
      <c r="AU148" s="218"/>
      <c r="AV148" s="218"/>
      <c r="AW148" s="218"/>
      <c r="AX148" s="218"/>
      <c r="AY148" s="218"/>
      <c r="AZ148" s="218"/>
      <c r="BA148" s="218"/>
      <c r="BB148" s="218"/>
      <c r="BC148" s="219"/>
      <c r="BD148" s="62"/>
      <c r="BE148" s="62"/>
      <c r="BF148" s="83"/>
      <c r="BG148" s="84"/>
      <c r="BH148" s="84"/>
      <c r="BI148" s="84"/>
      <c r="BJ148" s="83"/>
      <c r="BK148" s="84"/>
      <c r="BL148" s="84"/>
      <c r="BM148" s="84"/>
      <c r="BN148" s="83"/>
      <c r="BO148" s="84"/>
      <c r="BP148" s="84"/>
      <c r="BQ148" s="87"/>
      <c r="BR148" s="15"/>
      <c r="BX148" s="214"/>
      <c r="BY148" s="215"/>
      <c r="BZ148" s="215"/>
      <c r="CA148" s="215"/>
      <c r="CB148" s="215"/>
      <c r="CC148" s="215"/>
      <c r="CD148" s="215"/>
      <c r="CE148" s="215"/>
      <c r="CF148" s="215"/>
      <c r="CG148" s="215"/>
      <c r="CH148" s="215"/>
      <c r="CI148" s="215"/>
      <c r="CJ148" s="215"/>
      <c r="CK148" s="215"/>
      <c r="CL148" s="215"/>
      <c r="CM148" s="215"/>
      <c r="CN148" s="216"/>
    </row>
    <row r="149" spans="3:92" ht="15.6" customHeight="1">
      <c r="C149" s="14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5"/>
      <c r="Q149" s="45"/>
      <c r="R149" s="45"/>
      <c r="S149" s="48"/>
      <c r="T149" s="48"/>
      <c r="U149" s="125"/>
      <c r="V149" s="126"/>
      <c r="W149" s="126"/>
      <c r="X149" s="126"/>
      <c r="Y149" s="126"/>
      <c r="Z149" s="126"/>
      <c r="AA149" s="126"/>
      <c r="AB149" s="127"/>
      <c r="AC149" s="125"/>
      <c r="AD149" s="126"/>
      <c r="AE149" s="126"/>
      <c r="AF149" s="126"/>
      <c r="AG149" s="126"/>
      <c r="AH149" s="126"/>
      <c r="AI149" s="126"/>
      <c r="AJ149" s="127"/>
      <c r="AK149" s="58"/>
      <c r="AL149" s="45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9"/>
      <c r="BD149" s="62"/>
      <c r="BE149" s="62"/>
      <c r="BF149" s="85"/>
      <c r="BG149" s="86"/>
      <c r="BH149" s="86"/>
      <c r="BI149" s="86"/>
      <c r="BJ149" s="85"/>
      <c r="BK149" s="86"/>
      <c r="BL149" s="86"/>
      <c r="BM149" s="86"/>
      <c r="BN149" s="85"/>
      <c r="BO149" s="86"/>
      <c r="BP149" s="86"/>
      <c r="BQ149" s="88"/>
      <c r="BR149" s="15"/>
      <c r="BX149" s="214"/>
      <c r="BY149" s="215"/>
      <c r="BZ149" s="215"/>
      <c r="CA149" s="215"/>
      <c r="CB149" s="215"/>
      <c r="CC149" s="215"/>
      <c r="CD149" s="215"/>
      <c r="CE149" s="215"/>
      <c r="CF149" s="215"/>
      <c r="CG149" s="215"/>
      <c r="CH149" s="215"/>
      <c r="CI149" s="215"/>
      <c r="CJ149" s="215"/>
      <c r="CK149" s="215"/>
      <c r="CL149" s="215"/>
      <c r="CM149" s="215"/>
      <c r="CN149" s="216"/>
    </row>
    <row r="150" spans="3:92" ht="18" customHeight="1">
      <c r="C150" s="14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5"/>
      <c r="Q150" s="45"/>
      <c r="R150" s="48"/>
      <c r="S150" s="48"/>
      <c r="T150" s="48"/>
      <c r="U150" s="41"/>
      <c r="V150" s="41"/>
      <c r="W150" s="41"/>
      <c r="X150" s="41"/>
      <c r="Y150" s="41"/>
      <c r="Z150" s="41"/>
      <c r="AA150" s="41"/>
      <c r="AB150" s="41"/>
      <c r="AC150" s="41"/>
      <c r="AD150" s="44"/>
      <c r="AE150" s="45"/>
      <c r="AF150" s="45"/>
      <c r="AG150" s="45"/>
      <c r="AH150" s="45"/>
      <c r="AI150" s="45"/>
      <c r="AJ150" s="45"/>
      <c r="AK150" s="45"/>
      <c r="AL150" s="45"/>
      <c r="AM150" s="45"/>
      <c r="AN150" s="46"/>
      <c r="AO150" s="46"/>
      <c r="AP150" s="46"/>
      <c r="AQ150" s="47"/>
      <c r="AR150" s="41"/>
      <c r="AS150" s="18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15"/>
      <c r="BS150" s="16"/>
      <c r="BT150" s="41"/>
      <c r="BU150" s="41"/>
      <c r="BV150" s="41"/>
      <c r="BW150" s="41"/>
      <c r="BX150" s="214"/>
      <c r="BY150" s="215"/>
      <c r="BZ150" s="215"/>
      <c r="CA150" s="215"/>
      <c r="CB150" s="215"/>
      <c r="CC150" s="215"/>
      <c r="CD150" s="215"/>
      <c r="CE150" s="215"/>
      <c r="CF150" s="215"/>
      <c r="CG150" s="215"/>
      <c r="CH150" s="215"/>
      <c r="CI150" s="215"/>
      <c r="CJ150" s="215"/>
      <c r="CK150" s="215"/>
      <c r="CL150" s="215"/>
      <c r="CM150" s="215"/>
      <c r="CN150" s="216"/>
    </row>
    <row r="151" spans="3:92" ht="18.95" customHeight="1">
      <c r="C151" s="14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60"/>
      <c r="O151" s="60"/>
      <c r="P151" s="60"/>
      <c r="Q151" s="60"/>
      <c r="R151" s="48"/>
      <c r="S151" s="48"/>
      <c r="T151" s="48"/>
      <c r="U151" s="205" t="s">
        <v>60</v>
      </c>
      <c r="V151" s="206"/>
      <c r="W151" s="206"/>
      <c r="X151" s="206"/>
      <c r="Y151" s="206"/>
      <c r="Z151" s="206"/>
      <c r="AA151" s="206"/>
      <c r="AB151" s="206"/>
      <c r="AC151" s="205" t="s">
        <v>61</v>
      </c>
      <c r="AD151" s="206"/>
      <c r="AE151" s="206"/>
      <c r="AF151" s="206"/>
      <c r="AG151" s="206"/>
      <c r="AH151" s="206"/>
      <c r="AI151" s="206"/>
      <c r="AJ151" s="209"/>
      <c r="AK151" s="205" t="s">
        <v>62</v>
      </c>
      <c r="AL151" s="206"/>
      <c r="AM151" s="206"/>
      <c r="AN151" s="206"/>
      <c r="AO151" s="206"/>
      <c r="AP151" s="206"/>
      <c r="AQ151" s="206"/>
      <c r="AR151" s="206"/>
      <c r="AS151" s="205" t="s">
        <v>63</v>
      </c>
      <c r="AT151" s="206"/>
      <c r="AU151" s="206"/>
      <c r="AV151" s="206"/>
      <c r="AW151" s="206"/>
      <c r="AX151" s="206"/>
      <c r="AY151" s="206"/>
      <c r="AZ151" s="209"/>
      <c r="BA151" s="205" t="s">
        <v>64</v>
      </c>
      <c r="BB151" s="206"/>
      <c r="BC151" s="206"/>
      <c r="BD151" s="206"/>
      <c r="BE151" s="206"/>
      <c r="BF151" s="206"/>
      <c r="BG151" s="206"/>
      <c r="BH151" s="209"/>
      <c r="BI151" s="41"/>
      <c r="BJ151" s="41"/>
      <c r="BK151" s="41"/>
      <c r="BL151" s="41"/>
      <c r="BM151" s="41"/>
      <c r="BN151" s="41"/>
      <c r="BO151" s="41"/>
      <c r="BP151" s="41"/>
      <c r="BQ151" s="41"/>
      <c r="BR151" s="15"/>
      <c r="BS151" s="16"/>
      <c r="BT151" s="41"/>
      <c r="BU151" s="41"/>
      <c r="BV151" s="41"/>
      <c r="BW151" s="41"/>
      <c r="BX151" s="217"/>
      <c r="BY151" s="218"/>
      <c r="BZ151" s="218"/>
      <c r="CA151" s="218"/>
      <c r="CB151" s="218"/>
      <c r="CC151" s="218"/>
      <c r="CD151" s="218"/>
      <c r="CE151" s="218"/>
      <c r="CF151" s="218"/>
      <c r="CG151" s="218"/>
      <c r="CH151" s="218"/>
      <c r="CI151" s="218"/>
      <c r="CJ151" s="218"/>
      <c r="CK151" s="218"/>
      <c r="CL151" s="218"/>
      <c r="CM151" s="218"/>
      <c r="CN151" s="219"/>
    </row>
    <row r="152" spans="3:92" ht="15.6" customHeight="1">
      <c r="C152" s="14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5"/>
      <c r="Q152" s="45"/>
      <c r="R152" s="48"/>
      <c r="S152" s="48"/>
      <c r="T152" s="48"/>
      <c r="U152" s="207"/>
      <c r="V152" s="208"/>
      <c r="W152" s="208"/>
      <c r="X152" s="208"/>
      <c r="Y152" s="208"/>
      <c r="Z152" s="208"/>
      <c r="AA152" s="208"/>
      <c r="AB152" s="208"/>
      <c r="AC152" s="207"/>
      <c r="AD152" s="208"/>
      <c r="AE152" s="208"/>
      <c r="AF152" s="208"/>
      <c r="AG152" s="208"/>
      <c r="AH152" s="208"/>
      <c r="AI152" s="208"/>
      <c r="AJ152" s="210"/>
      <c r="AK152" s="207"/>
      <c r="AL152" s="208"/>
      <c r="AM152" s="208"/>
      <c r="AN152" s="208"/>
      <c r="AO152" s="208"/>
      <c r="AP152" s="208"/>
      <c r="AQ152" s="208"/>
      <c r="AR152" s="208"/>
      <c r="AS152" s="207"/>
      <c r="AT152" s="208"/>
      <c r="AU152" s="208"/>
      <c r="AV152" s="208"/>
      <c r="AW152" s="208"/>
      <c r="AX152" s="208"/>
      <c r="AY152" s="208"/>
      <c r="AZ152" s="210"/>
      <c r="BA152" s="207"/>
      <c r="BB152" s="208"/>
      <c r="BC152" s="208"/>
      <c r="BD152" s="208"/>
      <c r="BE152" s="208"/>
      <c r="BF152" s="208"/>
      <c r="BG152" s="208"/>
      <c r="BH152" s="210"/>
      <c r="BI152" s="41"/>
      <c r="BJ152" s="41"/>
      <c r="BK152" s="41"/>
      <c r="BL152" s="41"/>
      <c r="BM152" s="41"/>
      <c r="BN152" s="41"/>
      <c r="BO152" s="41"/>
      <c r="BP152" s="41"/>
      <c r="BQ152" s="41"/>
      <c r="BR152" s="15"/>
      <c r="BS152" s="16"/>
      <c r="BT152" s="41"/>
      <c r="BU152" s="41"/>
      <c r="BV152" s="41"/>
      <c r="BW152" s="41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  <c r="CH152" s="15"/>
    </row>
    <row r="153" spans="3:92" ht="15.6" customHeight="1">
      <c r="C153" s="14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5"/>
      <c r="Q153" s="45"/>
      <c r="R153" s="48"/>
      <c r="S153" s="48"/>
      <c r="T153" s="48"/>
      <c r="U153" s="119" t="str">
        <f>IF([2]回答表!F17="下水道事業",IF([2]回答表!X45="●",[2]回答表!Y198,IF([2]回答表!AA45="●",[2]回答表!Y264,"")),"")</f>
        <v/>
      </c>
      <c r="V153" s="120"/>
      <c r="W153" s="120"/>
      <c r="X153" s="120"/>
      <c r="Y153" s="120"/>
      <c r="Z153" s="120"/>
      <c r="AA153" s="120"/>
      <c r="AB153" s="121"/>
      <c r="AC153" s="119" t="str">
        <f>IF([2]回答表!F17="下水道事業",IF([2]回答表!X45="●",[2]回答表!Y199,IF([2]回答表!AA45="●",[2]回答表!Y265,"")),"")</f>
        <v/>
      </c>
      <c r="AD153" s="120"/>
      <c r="AE153" s="120"/>
      <c r="AF153" s="120"/>
      <c r="AG153" s="120"/>
      <c r="AH153" s="120"/>
      <c r="AI153" s="120"/>
      <c r="AJ153" s="121"/>
      <c r="AK153" s="119" t="str">
        <f>IF([2]回答表!F17="下水道事業",IF([2]回答表!X45="●",[2]回答表!Y200,IF([2]回答表!AA45="●",[2]回答表!Y266,"")),"")</f>
        <v/>
      </c>
      <c r="AL153" s="120"/>
      <c r="AM153" s="120"/>
      <c r="AN153" s="120"/>
      <c r="AO153" s="120"/>
      <c r="AP153" s="120"/>
      <c r="AQ153" s="120"/>
      <c r="AR153" s="121"/>
      <c r="AS153" s="119" t="str">
        <f>IF([2]回答表!F17="下水道事業",IF([2]回答表!X45="●",[2]回答表!Y201,IF([2]回答表!AA45="●",[2]回答表!Y267,"")),"")</f>
        <v/>
      </c>
      <c r="AT153" s="120"/>
      <c r="AU153" s="120"/>
      <c r="AV153" s="120"/>
      <c r="AW153" s="120"/>
      <c r="AX153" s="120"/>
      <c r="AY153" s="120"/>
      <c r="AZ153" s="121"/>
      <c r="BA153" s="119" t="str">
        <f>IF([2]回答表!F17="下水道事業",IF([2]回答表!X45="●",[2]回答表!Y202,IF([2]回答表!AA45="●",[2]回答表!Y268,"")),"")</f>
        <v/>
      </c>
      <c r="BB153" s="120"/>
      <c r="BC153" s="120"/>
      <c r="BD153" s="120"/>
      <c r="BE153" s="120"/>
      <c r="BF153" s="120"/>
      <c r="BG153" s="120"/>
      <c r="BH153" s="121"/>
      <c r="BI153" s="41"/>
      <c r="BJ153" s="41"/>
      <c r="BK153" s="41"/>
      <c r="BL153" s="41"/>
      <c r="BM153" s="41"/>
      <c r="BN153" s="41"/>
      <c r="BO153" s="41"/>
      <c r="BP153" s="41"/>
      <c r="BQ153" s="41"/>
      <c r="BR153" s="15"/>
      <c r="BS153" s="16"/>
      <c r="BT153" s="41"/>
      <c r="BU153" s="41"/>
      <c r="BV153" s="41"/>
      <c r="BW153" s="41"/>
      <c r="BX153" s="41"/>
      <c r="BY153" s="41"/>
      <c r="BZ153" s="41"/>
      <c r="CA153" s="41"/>
      <c r="CB153" s="41"/>
      <c r="CC153" s="41"/>
      <c r="CD153" s="41"/>
      <c r="CE153" s="41"/>
      <c r="CF153" s="41"/>
      <c r="CG153" s="41"/>
      <c r="CH153" s="15"/>
    </row>
    <row r="154" spans="3:92" ht="15.6" customHeight="1">
      <c r="C154" s="14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5"/>
      <c r="Q154" s="45"/>
      <c r="R154" s="48"/>
      <c r="S154" s="48"/>
      <c r="T154" s="48"/>
      <c r="U154" s="122"/>
      <c r="V154" s="123"/>
      <c r="W154" s="123"/>
      <c r="X154" s="123"/>
      <c r="Y154" s="123"/>
      <c r="Z154" s="123"/>
      <c r="AA154" s="123"/>
      <c r="AB154" s="124"/>
      <c r="AC154" s="122"/>
      <c r="AD154" s="123"/>
      <c r="AE154" s="123"/>
      <c r="AF154" s="123"/>
      <c r="AG154" s="123"/>
      <c r="AH154" s="123"/>
      <c r="AI154" s="123"/>
      <c r="AJ154" s="124"/>
      <c r="AK154" s="122"/>
      <c r="AL154" s="123"/>
      <c r="AM154" s="123"/>
      <c r="AN154" s="123"/>
      <c r="AO154" s="123"/>
      <c r="AP154" s="123"/>
      <c r="AQ154" s="123"/>
      <c r="AR154" s="124"/>
      <c r="AS154" s="122"/>
      <c r="AT154" s="123"/>
      <c r="AU154" s="123"/>
      <c r="AV154" s="123"/>
      <c r="AW154" s="123"/>
      <c r="AX154" s="123"/>
      <c r="AY154" s="123"/>
      <c r="AZ154" s="124"/>
      <c r="BA154" s="122"/>
      <c r="BB154" s="123"/>
      <c r="BC154" s="123"/>
      <c r="BD154" s="123"/>
      <c r="BE154" s="123"/>
      <c r="BF154" s="123"/>
      <c r="BG154" s="123"/>
      <c r="BH154" s="124"/>
      <c r="BI154" s="41"/>
      <c r="BJ154" s="41"/>
      <c r="BK154" s="41"/>
      <c r="BL154" s="41"/>
      <c r="BM154" s="41"/>
      <c r="BN154" s="41"/>
      <c r="BO154" s="41"/>
      <c r="BP154" s="41"/>
      <c r="BQ154" s="41"/>
      <c r="BR154" s="15"/>
      <c r="BS154" s="16"/>
      <c r="BT154" s="41"/>
      <c r="BU154" s="41"/>
      <c r="BV154" s="41"/>
      <c r="BW154" s="41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  <c r="CH154" s="15"/>
    </row>
    <row r="155" spans="3:92" ht="15.6" customHeight="1">
      <c r="C155" s="14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5"/>
      <c r="Q155" s="45"/>
      <c r="R155" s="48"/>
      <c r="S155" s="48"/>
      <c r="T155" s="48"/>
      <c r="U155" s="125"/>
      <c r="V155" s="126"/>
      <c r="W155" s="126"/>
      <c r="X155" s="126"/>
      <c r="Y155" s="126"/>
      <c r="Z155" s="126"/>
      <c r="AA155" s="126"/>
      <c r="AB155" s="127"/>
      <c r="AC155" s="125"/>
      <c r="AD155" s="126"/>
      <c r="AE155" s="126"/>
      <c r="AF155" s="126"/>
      <c r="AG155" s="126"/>
      <c r="AH155" s="126"/>
      <c r="AI155" s="126"/>
      <c r="AJ155" s="127"/>
      <c r="AK155" s="125"/>
      <c r="AL155" s="126"/>
      <c r="AM155" s="126"/>
      <c r="AN155" s="126"/>
      <c r="AO155" s="126"/>
      <c r="AP155" s="126"/>
      <c r="AQ155" s="126"/>
      <c r="AR155" s="127"/>
      <c r="AS155" s="125"/>
      <c r="AT155" s="126"/>
      <c r="AU155" s="126"/>
      <c r="AV155" s="126"/>
      <c r="AW155" s="126"/>
      <c r="AX155" s="126"/>
      <c r="AY155" s="126"/>
      <c r="AZ155" s="127"/>
      <c r="BA155" s="125"/>
      <c r="BB155" s="126"/>
      <c r="BC155" s="126"/>
      <c r="BD155" s="126"/>
      <c r="BE155" s="126"/>
      <c r="BF155" s="126"/>
      <c r="BG155" s="126"/>
      <c r="BH155" s="127"/>
      <c r="BI155" s="41"/>
      <c r="BJ155" s="41"/>
      <c r="BK155" s="41"/>
      <c r="BL155" s="41"/>
      <c r="BM155" s="41"/>
      <c r="BN155" s="41"/>
      <c r="BO155" s="41"/>
      <c r="BP155" s="41"/>
      <c r="BQ155" s="41"/>
      <c r="BR155" s="15"/>
      <c r="BS155" s="16"/>
      <c r="BT155" s="41"/>
      <c r="BU155" s="41"/>
      <c r="BV155" s="41"/>
      <c r="BW155" s="41"/>
      <c r="BX155" s="41"/>
      <c r="BY155" s="41"/>
      <c r="BZ155" s="41"/>
      <c r="CA155" s="41"/>
      <c r="CB155" s="41"/>
      <c r="CC155" s="41"/>
      <c r="CD155" s="41"/>
      <c r="CE155" s="41"/>
      <c r="CF155" s="41"/>
      <c r="CG155" s="41"/>
      <c r="CH155" s="15"/>
    </row>
    <row r="156" spans="3:92" ht="29.45" customHeight="1">
      <c r="C156" s="14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5"/>
      <c r="Q156" s="45"/>
      <c r="R156" s="48"/>
      <c r="S156" s="48"/>
      <c r="T156" s="48"/>
      <c r="U156" s="41"/>
      <c r="V156" s="41"/>
      <c r="W156" s="41"/>
      <c r="X156" s="41"/>
      <c r="Y156" s="41"/>
      <c r="Z156" s="41"/>
      <c r="AA156" s="41"/>
      <c r="AB156" s="41"/>
      <c r="AC156" s="41"/>
      <c r="AD156" s="44"/>
      <c r="AE156" s="45"/>
      <c r="AF156" s="45"/>
      <c r="AG156" s="45"/>
      <c r="AH156" s="45"/>
      <c r="AI156" s="45"/>
      <c r="AJ156" s="45"/>
      <c r="AK156" s="45"/>
      <c r="AL156" s="45"/>
      <c r="AM156" s="45"/>
      <c r="AN156" s="46"/>
      <c r="AO156" s="46"/>
      <c r="AP156" s="46"/>
      <c r="AQ156" s="47"/>
      <c r="AR156" s="41"/>
      <c r="AS156" s="10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15"/>
      <c r="BS156" s="16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  <c r="CH156" s="41"/>
    </row>
    <row r="157" spans="3:92" ht="15.6" customHeight="1">
      <c r="C157" s="14"/>
      <c r="D157" s="45"/>
      <c r="E157" s="45"/>
      <c r="F157" s="45"/>
      <c r="G157" s="45"/>
      <c r="H157" s="45"/>
      <c r="I157" s="45"/>
      <c r="J157" s="45"/>
      <c r="K157" s="45"/>
      <c r="L157" s="46"/>
      <c r="M157" s="46"/>
      <c r="N157" s="46"/>
      <c r="O157" s="47"/>
      <c r="P157" s="42"/>
      <c r="Q157" s="42"/>
      <c r="R157" s="48"/>
      <c r="S157" s="48"/>
      <c r="T157" s="48"/>
      <c r="U157" s="197" t="s">
        <v>65</v>
      </c>
      <c r="V157" s="198"/>
      <c r="W157" s="198"/>
      <c r="X157" s="198"/>
      <c r="Y157" s="198"/>
      <c r="Z157" s="198"/>
      <c r="AA157" s="198"/>
      <c r="AB157" s="198"/>
      <c r="AC157" s="197" t="s">
        <v>66</v>
      </c>
      <c r="AD157" s="198"/>
      <c r="AE157" s="198"/>
      <c r="AF157" s="198"/>
      <c r="AG157" s="198"/>
      <c r="AH157" s="198"/>
      <c r="AI157" s="198"/>
      <c r="AJ157" s="198"/>
      <c r="AK157" s="197" t="s">
        <v>67</v>
      </c>
      <c r="AL157" s="198"/>
      <c r="AM157" s="198"/>
      <c r="AN157" s="198"/>
      <c r="AO157" s="198"/>
      <c r="AP157" s="198"/>
      <c r="AQ157" s="198"/>
      <c r="AR157" s="20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4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6"/>
      <c r="BO157" s="46"/>
      <c r="BP157" s="46"/>
      <c r="BQ157" s="47"/>
      <c r="BR157" s="15"/>
    </row>
    <row r="158" spans="3:92" ht="15.6" customHeight="1">
      <c r="C158" s="14"/>
      <c r="D158" s="196" t="s">
        <v>10</v>
      </c>
      <c r="E158" s="190"/>
      <c r="F158" s="190"/>
      <c r="G158" s="190"/>
      <c r="H158" s="190"/>
      <c r="I158" s="190"/>
      <c r="J158" s="190"/>
      <c r="K158" s="190"/>
      <c r="L158" s="190"/>
      <c r="M158" s="191"/>
      <c r="N158" s="98" t="str">
        <f>IF([2]回答表!F17="下水道事業",IF([2]回答表!AA45="●","●",""),"")</f>
        <v/>
      </c>
      <c r="O158" s="99"/>
      <c r="P158" s="99"/>
      <c r="Q158" s="100"/>
      <c r="R158" s="48"/>
      <c r="S158" s="48"/>
      <c r="T158" s="48"/>
      <c r="U158" s="199"/>
      <c r="V158" s="200"/>
      <c r="W158" s="200"/>
      <c r="X158" s="200"/>
      <c r="Y158" s="200"/>
      <c r="Z158" s="200"/>
      <c r="AA158" s="200"/>
      <c r="AB158" s="200"/>
      <c r="AC158" s="199"/>
      <c r="AD158" s="200"/>
      <c r="AE158" s="200"/>
      <c r="AF158" s="200"/>
      <c r="AG158" s="200"/>
      <c r="AH158" s="200"/>
      <c r="AI158" s="200"/>
      <c r="AJ158" s="200"/>
      <c r="AK158" s="202"/>
      <c r="AL158" s="203"/>
      <c r="AM158" s="203"/>
      <c r="AN158" s="203"/>
      <c r="AO158" s="203"/>
      <c r="AP158" s="203"/>
      <c r="AQ158" s="203"/>
      <c r="AR158" s="204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4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6"/>
      <c r="BO158" s="46"/>
      <c r="BP158" s="46"/>
      <c r="BQ158" s="47"/>
      <c r="BR158" s="15"/>
    </row>
    <row r="159" spans="3:92" ht="15.6" customHeight="1">
      <c r="C159" s="14"/>
      <c r="D159" s="190"/>
      <c r="E159" s="190"/>
      <c r="F159" s="190"/>
      <c r="G159" s="190"/>
      <c r="H159" s="190"/>
      <c r="I159" s="190"/>
      <c r="J159" s="190"/>
      <c r="K159" s="190"/>
      <c r="L159" s="190"/>
      <c r="M159" s="191"/>
      <c r="N159" s="101"/>
      <c r="O159" s="102"/>
      <c r="P159" s="102"/>
      <c r="Q159" s="103"/>
      <c r="R159" s="48"/>
      <c r="S159" s="48"/>
      <c r="T159" s="48"/>
      <c r="U159" s="119" t="str">
        <f>IF([2]回答表!F17="下水道事業",IF([2]回答表!X45="●",[2]回答表!Y207,IF([2]回答表!AA45="●",[2]回答表!Y273,"")),"")</f>
        <v/>
      </c>
      <c r="V159" s="120"/>
      <c r="W159" s="120"/>
      <c r="X159" s="120"/>
      <c r="Y159" s="120"/>
      <c r="Z159" s="120"/>
      <c r="AA159" s="120"/>
      <c r="AB159" s="121"/>
      <c r="AC159" s="119" t="str">
        <f>IF([2]回答表!F17="下水道事業",IF([2]回答表!X45="●",[2]回答表!Y208,IF([2]回答表!AA45="●",[2]回答表!Y274,"")),"")</f>
        <v/>
      </c>
      <c r="AD159" s="120"/>
      <c r="AE159" s="120"/>
      <c r="AF159" s="120"/>
      <c r="AG159" s="120"/>
      <c r="AH159" s="120"/>
      <c r="AI159" s="120"/>
      <c r="AJ159" s="121"/>
      <c r="AK159" s="119" t="str">
        <f>IF([2]回答表!F17="下水道事業",IF([2]回答表!X45="●",[2]回答表!Y209,IF([2]回答表!AA45="●",[2]回答表!Y275,"")),"")</f>
        <v/>
      </c>
      <c r="AL159" s="120"/>
      <c r="AM159" s="120"/>
      <c r="AN159" s="120"/>
      <c r="AO159" s="120"/>
      <c r="AP159" s="120"/>
      <c r="AQ159" s="120"/>
      <c r="AR159" s="12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4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6"/>
      <c r="BO159" s="46"/>
      <c r="BP159" s="46"/>
      <c r="BQ159" s="47"/>
      <c r="BR159" s="15"/>
    </row>
    <row r="160" spans="3:92" ht="15.6" customHeight="1">
      <c r="C160" s="14"/>
      <c r="D160" s="190"/>
      <c r="E160" s="190"/>
      <c r="F160" s="190"/>
      <c r="G160" s="190"/>
      <c r="H160" s="190"/>
      <c r="I160" s="190"/>
      <c r="J160" s="190"/>
      <c r="K160" s="190"/>
      <c r="L160" s="190"/>
      <c r="M160" s="191"/>
      <c r="N160" s="101"/>
      <c r="O160" s="102"/>
      <c r="P160" s="102"/>
      <c r="Q160" s="103"/>
      <c r="R160" s="48"/>
      <c r="S160" s="48"/>
      <c r="T160" s="48"/>
      <c r="U160" s="122"/>
      <c r="V160" s="123"/>
      <c r="W160" s="123"/>
      <c r="X160" s="123"/>
      <c r="Y160" s="123"/>
      <c r="Z160" s="123"/>
      <c r="AA160" s="123"/>
      <c r="AB160" s="124"/>
      <c r="AC160" s="122"/>
      <c r="AD160" s="123"/>
      <c r="AE160" s="123"/>
      <c r="AF160" s="123"/>
      <c r="AG160" s="123"/>
      <c r="AH160" s="123"/>
      <c r="AI160" s="123"/>
      <c r="AJ160" s="124"/>
      <c r="AK160" s="122"/>
      <c r="AL160" s="123"/>
      <c r="AM160" s="123"/>
      <c r="AN160" s="123"/>
      <c r="AO160" s="123"/>
      <c r="AP160" s="123"/>
      <c r="AQ160" s="123"/>
      <c r="AR160" s="124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4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6"/>
      <c r="BO160" s="46"/>
      <c r="BP160" s="46"/>
      <c r="BQ160" s="47"/>
      <c r="BR160" s="15"/>
    </row>
    <row r="161" spans="3:70" ht="15.6" customHeight="1">
      <c r="C161" s="14"/>
      <c r="D161" s="190"/>
      <c r="E161" s="190"/>
      <c r="F161" s="190"/>
      <c r="G161" s="190"/>
      <c r="H161" s="190"/>
      <c r="I161" s="190"/>
      <c r="J161" s="190"/>
      <c r="K161" s="190"/>
      <c r="L161" s="190"/>
      <c r="M161" s="191"/>
      <c r="N161" s="104"/>
      <c r="O161" s="105"/>
      <c r="P161" s="105"/>
      <c r="Q161" s="106"/>
      <c r="R161" s="48"/>
      <c r="S161" s="48"/>
      <c r="T161" s="48"/>
      <c r="U161" s="125"/>
      <c r="V161" s="126"/>
      <c r="W161" s="126"/>
      <c r="X161" s="126"/>
      <c r="Y161" s="126"/>
      <c r="Z161" s="126"/>
      <c r="AA161" s="126"/>
      <c r="AB161" s="127"/>
      <c r="AC161" s="125"/>
      <c r="AD161" s="126"/>
      <c r="AE161" s="126"/>
      <c r="AF161" s="126"/>
      <c r="AG161" s="126"/>
      <c r="AH161" s="126"/>
      <c r="AI161" s="126"/>
      <c r="AJ161" s="127"/>
      <c r="AK161" s="125"/>
      <c r="AL161" s="126"/>
      <c r="AM161" s="126"/>
      <c r="AN161" s="126"/>
      <c r="AO161" s="126"/>
      <c r="AP161" s="126"/>
      <c r="AQ161" s="126"/>
      <c r="AR161" s="127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4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6"/>
      <c r="BO161" s="46"/>
      <c r="BP161" s="46"/>
      <c r="BQ161" s="47"/>
      <c r="BR161" s="15"/>
    </row>
    <row r="162" spans="3:70" ht="15.6" customHeight="1">
      <c r="C162" s="14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1"/>
      <c r="V162" s="41"/>
      <c r="W162" s="41"/>
      <c r="X162" s="41"/>
      <c r="Y162" s="41"/>
      <c r="Z162" s="44"/>
      <c r="AA162" s="45"/>
      <c r="AB162" s="45"/>
      <c r="AC162" s="45"/>
      <c r="AD162" s="45"/>
      <c r="AE162" s="45"/>
      <c r="AF162" s="45"/>
      <c r="AG162" s="45"/>
      <c r="AH162" s="45"/>
      <c r="AI162" s="45"/>
      <c r="AJ162" s="50"/>
      <c r="AK162" s="41"/>
      <c r="AL162" s="49"/>
      <c r="AM162" s="49"/>
      <c r="AN162" s="47"/>
      <c r="AO162" s="49"/>
      <c r="AP162" s="50"/>
      <c r="AQ162" s="50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4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6"/>
      <c r="BO162" s="46"/>
      <c r="BP162" s="46"/>
      <c r="BQ162" s="47"/>
      <c r="BR162" s="15"/>
    </row>
    <row r="163" spans="3:70" ht="33.6" customHeight="1">
      <c r="C163" s="14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42"/>
      <c r="O163" s="42"/>
      <c r="P163" s="42"/>
      <c r="Q163" s="42"/>
      <c r="R163" s="48"/>
      <c r="S163" s="48"/>
      <c r="T163" s="48"/>
      <c r="U163" s="52" t="s">
        <v>22</v>
      </c>
      <c r="V163" s="48"/>
      <c r="W163" s="48"/>
      <c r="X163" s="48"/>
      <c r="Y163" s="48"/>
      <c r="Z163" s="48"/>
      <c r="AA163" s="46"/>
      <c r="AB163" s="53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52" t="s">
        <v>14</v>
      </c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  <c r="BP163" s="45"/>
      <c r="BQ163" s="41"/>
      <c r="BR163" s="15"/>
    </row>
    <row r="164" spans="3:70" ht="15.6" customHeight="1">
      <c r="C164" s="14"/>
      <c r="D164" s="190" t="s">
        <v>15</v>
      </c>
      <c r="E164" s="190"/>
      <c r="F164" s="190"/>
      <c r="G164" s="190"/>
      <c r="H164" s="190"/>
      <c r="I164" s="190"/>
      <c r="J164" s="190"/>
      <c r="K164" s="190"/>
      <c r="L164" s="190"/>
      <c r="M164" s="191"/>
      <c r="N164" s="98" t="str">
        <f>IF([2]回答表!F17="下水道事業",IF([2]回答表!AD45="●","●",""),"")</f>
        <v/>
      </c>
      <c r="O164" s="99"/>
      <c r="P164" s="99"/>
      <c r="Q164" s="100"/>
      <c r="R164" s="48"/>
      <c r="S164" s="48"/>
      <c r="T164" s="48"/>
      <c r="U164" s="107" t="str">
        <f>IF([2]回答表!F17="下水道事業",IF([2]回答表!AD45="●",[2]回答表!B289,""),"")</f>
        <v/>
      </c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  <c r="AI164" s="108"/>
      <c r="AJ164" s="109"/>
      <c r="AK164" s="64"/>
      <c r="AL164" s="64"/>
      <c r="AM164" s="107" t="str">
        <f>IF([2]回答表!F17="下水道事業",IF([2]回答表!AD45="●",[2]回答表!B295,""),"")</f>
        <v/>
      </c>
      <c r="AN164" s="108"/>
      <c r="AO164" s="108"/>
      <c r="AP164" s="108"/>
      <c r="AQ164" s="108"/>
      <c r="AR164" s="108"/>
      <c r="AS164" s="108"/>
      <c r="AT164" s="108"/>
      <c r="AU164" s="108"/>
      <c r="AV164" s="108"/>
      <c r="AW164" s="108"/>
      <c r="AX164" s="108"/>
      <c r="AY164" s="108"/>
      <c r="AZ164" s="108"/>
      <c r="BA164" s="108"/>
      <c r="BB164" s="108"/>
      <c r="BC164" s="108"/>
      <c r="BD164" s="108"/>
      <c r="BE164" s="108"/>
      <c r="BF164" s="108"/>
      <c r="BG164" s="108"/>
      <c r="BH164" s="108"/>
      <c r="BI164" s="108"/>
      <c r="BJ164" s="108"/>
      <c r="BK164" s="108"/>
      <c r="BL164" s="108"/>
      <c r="BM164" s="108"/>
      <c r="BN164" s="108"/>
      <c r="BO164" s="108"/>
      <c r="BP164" s="108"/>
      <c r="BQ164" s="109"/>
      <c r="BR164" s="15"/>
    </row>
    <row r="165" spans="3:70" ht="15.6" customHeight="1">
      <c r="C165" s="14"/>
      <c r="D165" s="190"/>
      <c r="E165" s="190"/>
      <c r="F165" s="190"/>
      <c r="G165" s="190"/>
      <c r="H165" s="190"/>
      <c r="I165" s="190"/>
      <c r="J165" s="190"/>
      <c r="K165" s="190"/>
      <c r="L165" s="190"/>
      <c r="M165" s="191"/>
      <c r="N165" s="101"/>
      <c r="O165" s="102"/>
      <c r="P165" s="102"/>
      <c r="Q165" s="103"/>
      <c r="R165" s="48"/>
      <c r="S165" s="48"/>
      <c r="T165" s="48"/>
      <c r="U165" s="110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2"/>
      <c r="AK165" s="64"/>
      <c r="AL165" s="64"/>
      <c r="AM165" s="110"/>
      <c r="AN165" s="111"/>
      <c r="AO165" s="111"/>
      <c r="AP165" s="111"/>
      <c r="AQ165" s="111"/>
      <c r="AR165" s="111"/>
      <c r="AS165" s="111"/>
      <c r="AT165" s="111"/>
      <c r="AU165" s="111"/>
      <c r="AV165" s="111"/>
      <c r="AW165" s="111"/>
      <c r="AX165" s="111"/>
      <c r="AY165" s="111"/>
      <c r="AZ165" s="111"/>
      <c r="BA165" s="111"/>
      <c r="BB165" s="111"/>
      <c r="BC165" s="111"/>
      <c r="BD165" s="111"/>
      <c r="BE165" s="111"/>
      <c r="BF165" s="111"/>
      <c r="BG165" s="111"/>
      <c r="BH165" s="111"/>
      <c r="BI165" s="111"/>
      <c r="BJ165" s="111"/>
      <c r="BK165" s="111"/>
      <c r="BL165" s="111"/>
      <c r="BM165" s="111"/>
      <c r="BN165" s="111"/>
      <c r="BO165" s="111"/>
      <c r="BP165" s="111"/>
      <c r="BQ165" s="112"/>
      <c r="BR165" s="15"/>
    </row>
    <row r="166" spans="3:70" ht="15.6" customHeight="1">
      <c r="C166" s="14"/>
      <c r="D166" s="190"/>
      <c r="E166" s="190"/>
      <c r="F166" s="190"/>
      <c r="G166" s="190"/>
      <c r="H166" s="190"/>
      <c r="I166" s="190"/>
      <c r="J166" s="190"/>
      <c r="K166" s="190"/>
      <c r="L166" s="190"/>
      <c r="M166" s="191"/>
      <c r="N166" s="101"/>
      <c r="O166" s="102"/>
      <c r="P166" s="102"/>
      <c r="Q166" s="103"/>
      <c r="R166" s="48"/>
      <c r="S166" s="48"/>
      <c r="T166" s="48"/>
      <c r="U166" s="110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2"/>
      <c r="AK166" s="64"/>
      <c r="AL166" s="64"/>
      <c r="AM166" s="110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1"/>
      <c r="BJ166" s="111"/>
      <c r="BK166" s="111"/>
      <c r="BL166" s="111"/>
      <c r="BM166" s="111"/>
      <c r="BN166" s="111"/>
      <c r="BO166" s="111"/>
      <c r="BP166" s="111"/>
      <c r="BQ166" s="112"/>
      <c r="BR166" s="15"/>
    </row>
    <row r="167" spans="3:70" ht="15.6" customHeight="1">
      <c r="C167" s="14"/>
      <c r="D167" s="190"/>
      <c r="E167" s="190"/>
      <c r="F167" s="190"/>
      <c r="G167" s="190"/>
      <c r="H167" s="190"/>
      <c r="I167" s="190"/>
      <c r="J167" s="190"/>
      <c r="K167" s="190"/>
      <c r="L167" s="190"/>
      <c r="M167" s="191"/>
      <c r="N167" s="104"/>
      <c r="O167" s="105"/>
      <c r="P167" s="105"/>
      <c r="Q167" s="106"/>
      <c r="R167" s="48"/>
      <c r="S167" s="48"/>
      <c r="T167" s="48"/>
      <c r="U167" s="113"/>
      <c r="V167" s="114"/>
      <c r="W167" s="114"/>
      <c r="X167" s="114"/>
      <c r="Y167" s="114"/>
      <c r="Z167" s="114"/>
      <c r="AA167" s="114"/>
      <c r="AB167" s="114"/>
      <c r="AC167" s="114"/>
      <c r="AD167" s="114"/>
      <c r="AE167" s="114"/>
      <c r="AF167" s="114"/>
      <c r="AG167" s="114"/>
      <c r="AH167" s="114"/>
      <c r="AI167" s="114"/>
      <c r="AJ167" s="115"/>
      <c r="AK167" s="64"/>
      <c r="AL167" s="64"/>
      <c r="AM167" s="113"/>
      <c r="AN167" s="114"/>
      <c r="AO167" s="114"/>
      <c r="AP167" s="114"/>
      <c r="AQ167" s="114"/>
      <c r="AR167" s="114"/>
      <c r="AS167" s="114"/>
      <c r="AT167" s="114"/>
      <c r="AU167" s="114"/>
      <c r="AV167" s="114"/>
      <c r="AW167" s="114"/>
      <c r="AX167" s="114"/>
      <c r="AY167" s="114"/>
      <c r="AZ167" s="114"/>
      <c r="BA167" s="114"/>
      <c r="BB167" s="114"/>
      <c r="BC167" s="114"/>
      <c r="BD167" s="114"/>
      <c r="BE167" s="114"/>
      <c r="BF167" s="114"/>
      <c r="BG167" s="114"/>
      <c r="BH167" s="114"/>
      <c r="BI167" s="114"/>
      <c r="BJ167" s="114"/>
      <c r="BK167" s="114"/>
      <c r="BL167" s="114"/>
      <c r="BM167" s="114"/>
      <c r="BN167" s="114"/>
      <c r="BO167" s="114"/>
      <c r="BP167" s="114"/>
      <c r="BQ167" s="115"/>
      <c r="BR167" s="15"/>
    </row>
    <row r="168" spans="3:70" ht="15.6" customHeight="1">
      <c r="C168" s="17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9"/>
    </row>
    <row r="169" spans="3:70" ht="15.6" customHeight="1"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</row>
    <row r="170" spans="3:70" ht="15.6" customHeight="1">
      <c r="C170" s="9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71"/>
      <c r="AS170" s="171"/>
      <c r="AT170" s="171"/>
      <c r="AU170" s="171"/>
      <c r="AV170" s="171"/>
      <c r="AW170" s="171"/>
      <c r="AX170" s="171"/>
      <c r="AY170" s="171"/>
      <c r="AZ170" s="171"/>
      <c r="BA170" s="171"/>
      <c r="BB170" s="171"/>
      <c r="BC170" s="11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3"/>
    </row>
    <row r="171" spans="3:70" ht="15.6" customHeight="1">
      <c r="C171" s="14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1"/>
      <c r="Y171" s="41"/>
      <c r="Z171" s="41"/>
      <c r="AA171" s="45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7"/>
      <c r="AO171" s="49"/>
      <c r="AP171" s="50"/>
      <c r="AQ171" s="50"/>
      <c r="AR171" s="192"/>
      <c r="AS171" s="192"/>
      <c r="AT171" s="192"/>
      <c r="AU171" s="192"/>
      <c r="AV171" s="192"/>
      <c r="AW171" s="192"/>
      <c r="AX171" s="192"/>
      <c r="AY171" s="192"/>
      <c r="AZ171" s="192"/>
      <c r="BA171" s="192"/>
      <c r="BB171" s="192"/>
      <c r="BC171" s="44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6"/>
      <c r="BO171" s="46"/>
      <c r="BP171" s="46"/>
      <c r="BQ171" s="47"/>
      <c r="BR171" s="15"/>
    </row>
    <row r="172" spans="3:70" ht="15.6" customHeight="1">
      <c r="C172" s="14"/>
      <c r="D172" s="144" t="s">
        <v>6</v>
      </c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6"/>
      <c r="R172" s="89" t="s">
        <v>68</v>
      </c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  <c r="AU172" s="90"/>
      <c r="AV172" s="90"/>
      <c r="AW172" s="90"/>
      <c r="AX172" s="90"/>
      <c r="AY172" s="90"/>
      <c r="AZ172" s="90"/>
      <c r="BA172" s="90"/>
      <c r="BB172" s="91"/>
      <c r="BC172" s="44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6"/>
      <c r="BO172" s="46"/>
      <c r="BP172" s="46"/>
      <c r="BQ172" s="47"/>
      <c r="BR172" s="15"/>
    </row>
    <row r="173" spans="3:70" ht="15.6" customHeight="1">
      <c r="C173" s="14"/>
      <c r="D173" s="147"/>
      <c r="E173" s="148"/>
      <c r="F173" s="148"/>
      <c r="G173" s="148"/>
      <c r="H173" s="148"/>
      <c r="I173" s="148"/>
      <c r="J173" s="148"/>
      <c r="K173" s="148"/>
      <c r="L173" s="148"/>
      <c r="M173" s="148"/>
      <c r="N173" s="148"/>
      <c r="O173" s="148"/>
      <c r="P173" s="148"/>
      <c r="Q173" s="149"/>
      <c r="R173" s="95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96"/>
      <c r="AD173" s="96"/>
      <c r="AE173" s="96"/>
      <c r="AF173" s="96"/>
      <c r="AG173" s="96"/>
      <c r="AH173" s="96"/>
      <c r="AI173" s="96"/>
      <c r="AJ173" s="96"/>
      <c r="AK173" s="96"/>
      <c r="AL173" s="96"/>
      <c r="AM173" s="96"/>
      <c r="AN173" s="96"/>
      <c r="AO173" s="96"/>
      <c r="AP173" s="96"/>
      <c r="AQ173" s="96"/>
      <c r="AR173" s="96"/>
      <c r="AS173" s="96"/>
      <c r="AT173" s="96"/>
      <c r="AU173" s="96"/>
      <c r="AV173" s="96"/>
      <c r="AW173" s="96"/>
      <c r="AX173" s="96"/>
      <c r="AY173" s="96"/>
      <c r="AZ173" s="96"/>
      <c r="BA173" s="96"/>
      <c r="BB173" s="97"/>
      <c r="BC173" s="44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6"/>
      <c r="BO173" s="46"/>
      <c r="BP173" s="46"/>
      <c r="BQ173" s="47"/>
      <c r="BR173" s="15"/>
    </row>
    <row r="174" spans="3:70" ht="15.6" customHeight="1">
      <c r="C174" s="14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1"/>
      <c r="Y174" s="41"/>
      <c r="Z174" s="41"/>
      <c r="AA174" s="45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7"/>
      <c r="AO174" s="49"/>
      <c r="AP174" s="50"/>
      <c r="AQ174" s="50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44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6"/>
      <c r="BO174" s="46"/>
      <c r="BP174" s="46"/>
      <c r="BQ174" s="47"/>
      <c r="BR174" s="15"/>
    </row>
    <row r="175" spans="3:70" ht="18.75">
      <c r="C175" s="14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52" t="s">
        <v>35</v>
      </c>
      <c r="V175" s="48"/>
      <c r="W175" s="48"/>
      <c r="X175" s="48"/>
      <c r="Y175" s="48"/>
      <c r="Z175" s="48"/>
      <c r="AA175" s="46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7" t="s">
        <v>8</v>
      </c>
      <c r="AN175" s="6"/>
      <c r="AO175" s="6"/>
      <c r="AP175" s="6"/>
      <c r="AQ175" s="6"/>
      <c r="AR175" s="6"/>
      <c r="AS175" s="6"/>
      <c r="AT175" s="46"/>
      <c r="AU175" s="46"/>
      <c r="AV175" s="46"/>
      <c r="AW175" s="46"/>
      <c r="AX175" s="47"/>
      <c r="AY175" s="56"/>
      <c r="AZ175" s="56"/>
      <c r="BA175" s="56"/>
      <c r="BB175" s="56"/>
      <c r="BC175" s="56"/>
      <c r="BD175" s="46"/>
      <c r="BE175" s="46"/>
      <c r="BF175" s="57"/>
      <c r="BG175" s="46"/>
      <c r="BH175" s="46"/>
      <c r="BI175" s="46"/>
      <c r="BJ175" s="46"/>
      <c r="BK175" s="46"/>
      <c r="BL175" s="46"/>
      <c r="BM175" s="46"/>
      <c r="BN175" s="46"/>
      <c r="BO175" s="46"/>
      <c r="BP175" s="46"/>
      <c r="BQ175" s="47"/>
      <c r="BR175" s="15"/>
    </row>
    <row r="176" spans="3:70" ht="19.350000000000001" customHeight="1">
      <c r="C176" s="14"/>
      <c r="D176" s="190" t="s">
        <v>9</v>
      </c>
      <c r="E176" s="190"/>
      <c r="F176" s="190"/>
      <c r="G176" s="190"/>
      <c r="H176" s="190"/>
      <c r="I176" s="190"/>
      <c r="J176" s="190"/>
      <c r="K176" s="190"/>
      <c r="L176" s="190"/>
      <c r="M176" s="190"/>
      <c r="N176" s="98" t="str">
        <f>IF([2]回答表!BD17="●",IF([2]回答表!X45="●","●",""),"")</f>
        <v/>
      </c>
      <c r="O176" s="99"/>
      <c r="P176" s="99"/>
      <c r="Q176" s="100"/>
      <c r="R176" s="48"/>
      <c r="S176" s="48"/>
      <c r="T176" s="48"/>
      <c r="U176" s="107" t="str">
        <f>IF([2]回答表!BD17="●",IF([2]回答表!X45="●",[2]回答表!B158,IF([2]回答表!AA45="●",[2]回答表!B223,"")),"")</f>
        <v/>
      </c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  <c r="AH176" s="108"/>
      <c r="AI176" s="108"/>
      <c r="AJ176" s="109"/>
      <c r="AK176" s="58"/>
      <c r="AL176" s="58"/>
      <c r="AM176" s="116" t="str">
        <f>IF([2]回答表!BD17="●",IF([2]回答表!X45="●",[2]回答表!B212,IF([2]回答表!AA45="●",[2]回答表!B278,"")),"")</f>
        <v/>
      </c>
      <c r="AN176" s="117"/>
      <c r="AO176" s="117"/>
      <c r="AP176" s="117"/>
      <c r="AQ176" s="116"/>
      <c r="AR176" s="117"/>
      <c r="AS176" s="117"/>
      <c r="AT176" s="117"/>
      <c r="AU176" s="116"/>
      <c r="AV176" s="117"/>
      <c r="AW176" s="117"/>
      <c r="AX176" s="118"/>
      <c r="AY176" s="56"/>
      <c r="AZ176" s="56"/>
      <c r="BA176" s="56"/>
      <c r="BB176" s="56"/>
      <c r="BC176" s="56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45"/>
      <c r="BR176" s="15"/>
    </row>
    <row r="177" spans="3:70" ht="19.350000000000001" customHeight="1">
      <c r="C177" s="14"/>
      <c r="D177" s="190"/>
      <c r="E177" s="190"/>
      <c r="F177" s="190"/>
      <c r="G177" s="190"/>
      <c r="H177" s="190"/>
      <c r="I177" s="190"/>
      <c r="J177" s="190"/>
      <c r="K177" s="190"/>
      <c r="L177" s="190"/>
      <c r="M177" s="190"/>
      <c r="N177" s="101"/>
      <c r="O177" s="102"/>
      <c r="P177" s="102"/>
      <c r="Q177" s="103"/>
      <c r="R177" s="48"/>
      <c r="S177" s="48"/>
      <c r="T177" s="48"/>
      <c r="U177" s="110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111"/>
      <c r="AI177" s="111"/>
      <c r="AJ177" s="112"/>
      <c r="AK177" s="58"/>
      <c r="AL177" s="58"/>
      <c r="AM177" s="83"/>
      <c r="AN177" s="84"/>
      <c r="AO177" s="84"/>
      <c r="AP177" s="84"/>
      <c r="AQ177" s="83"/>
      <c r="AR177" s="84"/>
      <c r="AS177" s="84"/>
      <c r="AT177" s="84"/>
      <c r="AU177" s="83"/>
      <c r="AV177" s="84"/>
      <c r="AW177" s="84"/>
      <c r="AX177" s="87"/>
      <c r="AY177" s="56"/>
      <c r="AZ177" s="56"/>
      <c r="BA177" s="56"/>
      <c r="BB177" s="56"/>
      <c r="BC177" s="56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  <c r="BP177" s="45"/>
      <c r="BQ177" s="45"/>
      <c r="BR177" s="15"/>
    </row>
    <row r="178" spans="3:70" ht="15.6" customHeight="1">
      <c r="C178" s="14"/>
      <c r="D178" s="190"/>
      <c r="E178" s="190"/>
      <c r="F178" s="190"/>
      <c r="G178" s="190"/>
      <c r="H178" s="190"/>
      <c r="I178" s="190"/>
      <c r="J178" s="190"/>
      <c r="K178" s="190"/>
      <c r="L178" s="190"/>
      <c r="M178" s="190"/>
      <c r="N178" s="101"/>
      <c r="O178" s="102"/>
      <c r="P178" s="102"/>
      <c r="Q178" s="103"/>
      <c r="R178" s="48"/>
      <c r="S178" s="48"/>
      <c r="T178" s="48"/>
      <c r="U178" s="110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2"/>
      <c r="AK178" s="58"/>
      <c r="AL178" s="58"/>
      <c r="AM178" s="83"/>
      <c r="AN178" s="84"/>
      <c r="AO178" s="84"/>
      <c r="AP178" s="84"/>
      <c r="AQ178" s="83"/>
      <c r="AR178" s="84"/>
      <c r="AS178" s="84"/>
      <c r="AT178" s="84"/>
      <c r="AU178" s="83"/>
      <c r="AV178" s="84"/>
      <c r="AW178" s="84"/>
      <c r="AX178" s="87"/>
      <c r="AY178" s="56"/>
      <c r="AZ178" s="56"/>
      <c r="BA178" s="56"/>
      <c r="BB178" s="56"/>
      <c r="BC178" s="56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15"/>
    </row>
    <row r="179" spans="3:70" ht="15.6" customHeight="1">
      <c r="C179" s="14"/>
      <c r="D179" s="190"/>
      <c r="E179" s="190"/>
      <c r="F179" s="190"/>
      <c r="G179" s="190"/>
      <c r="H179" s="190"/>
      <c r="I179" s="190"/>
      <c r="J179" s="190"/>
      <c r="K179" s="190"/>
      <c r="L179" s="190"/>
      <c r="M179" s="190"/>
      <c r="N179" s="104"/>
      <c r="O179" s="105"/>
      <c r="P179" s="105"/>
      <c r="Q179" s="106"/>
      <c r="R179" s="48"/>
      <c r="S179" s="48"/>
      <c r="T179" s="48"/>
      <c r="U179" s="110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111"/>
      <c r="AI179" s="111"/>
      <c r="AJ179" s="112"/>
      <c r="AK179" s="58"/>
      <c r="AL179" s="58"/>
      <c r="AM179" s="83" t="str">
        <f>IF([2]回答表!BD17="●",IF([2]回答表!X45="●",[2]回答表!E212,IF([2]回答表!AA45="●",[2]回答表!E278,"")),"")</f>
        <v/>
      </c>
      <c r="AN179" s="84"/>
      <c r="AO179" s="84"/>
      <c r="AP179" s="84"/>
      <c r="AQ179" s="83" t="str">
        <f>IF([2]回答表!BD17="●",IF([2]回答表!X45="●",[2]回答表!E213,IF([2]回答表!AA45="●",[2]回答表!E279,"")),"")</f>
        <v/>
      </c>
      <c r="AR179" s="84"/>
      <c r="AS179" s="84"/>
      <c r="AT179" s="84"/>
      <c r="AU179" s="83" t="str">
        <f>IF([2]回答表!BD17="●",IF([2]回答表!X45="●",[2]回答表!E214,IF([2]回答表!AA45="●",[2]回答表!E280,"")),"")</f>
        <v/>
      </c>
      <c r="AV179" s="84"/>
      <c r="AW179" s="84"/>
      <c r="AX179" s="87"/>
      <c r="AY179" s="56"/>
      <c r="AZ179" s="56"/>
      <c r="BA179" s="56"/>
      <c r="BB179" s="56"/>
      <c r="BC179" s="56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  <c r="BP179" s="45"/>
      <c r="BQ179" s="45"/>
      <c r="BR179" s="15"/>
    </row>
    <row r="180" spans="3:70" ht="15.6" customHeight="1">
      <c r="C180" s="14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60"/>
      <c r="O180" s="60"/>
      <c r="P180" s="60"/>
      <c r="Q180" s="60"/>
      <c r="R180" s="61"/>
      <c r="S180" s="61"/>
      <c r="T180" s="61"/>
      <c r="U180" s="110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2"/>
      <c r="AK180" s="58"/>
      <c r="AL180" s="58"/>
      <c r="AM180" s="83"/>
      <c r="AN180" s="84"/>
      <c r="AO180" s="84"/>
      <c r="AP180" s="84"/>
      <c r="AQ180" s="83"/>
      <c r="AR180" s="84"/>
      <c r="AS180" s="84"/>
      <c r="AT180" s="84"/>
      <c r="AU180" s="83"/>
      <c r="AV180" s="84"/>
      <c r="AW180" s="84"/>
      <c r="AX180" s="87"/>
      <c r="AY180" s="56"/>
      <c r="AZ180" s="56"/>
      <c r="BA180" s="56"/>
      <c r="BB180" s="56"/>
      <c r="BC180" s="56"/>
      <c r="BD180" s="49"/>
      <c r="BE180" s="49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  <c r="BP180" s="45"/>
      <c r="BQ180" s="45"/>
      <c r="BR180" s="15"/>
    </row>
    <row r="181" spans="3:70" ht="19.350000000000001" customHeight="1">
      <c r="C181" s="14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60"/>
      <c r="O181" s="60"/>
      <c r="P181" s="60"/>
      <c r="Q181" s="60"/>
      <c r="R181" s="61"/>
      <c r="S181" s="61"/>
      <c r="T181" s="61"/>
      <c r="U181" s="110"/>
      <c r="V181" s="111"/>
      <c r="W181" s="111"/>
      <c r="X181" s="111"/>
      <c r="Y181" s="111"/>
      <c r="Z181" s="111"/>
      <c r="AA181" s="111"/>
      <c r="AB181" s="111"/>
      <c r="AC181" s="111"/>
      <c r="AD181" s="111"/>
      <c r="AE181" s="111"/>
      <c r="AF181" s="111"/>
      <c r="AG181" s="111"/>
      <c r="AH181" s="111"/>
      <c r="AI181" s="111"/>
      <c r="AJ181" s="112"/>
      <c r="AK181" s="58"/>
      <c r="AL181" s="58"/>
      <c r="AM181" s="83"/>
      <c r="AN181" s="84"/>
      <c r="AO181" s="84"/>
      <c r="AP181" s="84"/>
      <c r="AQ181" s="83"/>
      <c r="AR181" s="84"/>
      <c r="AS181" s="84"/>
      <c r="AT181" s="84"/>
      <c r="AU181" s="83"/>
      <c r="AV181" s="84"/>
      <c r="AW181" s="84"/>
      <c r="AX181" s="87"/>
      <c r="AY181" s="56"/>
      <c r="AZ181" s="56"/>
      <c r="BA181" s="56"/>
      <c r="BB181" s="56"/>
      <c r="BC181" s="56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  <c r="BP181" s="45"/>
      <c r="BQ181" s="45"/>
      <c r="BR181" s="15"/>
    </row>
    <row r="182" spans="3:70" ht="19.350000000000001" customHeight="1">
      <c r="C182" s="14"/>
      <c r="D182" s="196" t="s">
        <v>10</v>
      </c>
      <c r="E182" s="190"/>
      <c r="F182" s="190"/>
      <c r="G182" s="190"/>
      <c r="H182" s="190"/>
      <c r="I182" s="190"/>
      <c r="J182" s="190"/>
      <c r="K182" s="190"/>
      <c r="L182" s="190"/>
      <c r="M182" s="191"/>
      <c r="N182" s="98" t="str">
        <f>IF([2]回答表!BD17="●",IF([2]回答表!AA45="●","●",""),"")</f>
        <v/>
      </c>
      <c r="O182" s="99"/>
      <c r="P182" s="99"/>
      <c r="Q182" s="100"/>
      <c r="R182" s="48"/>
      <c r="S182" s="48"/>
      <c r="T182" s="48"/>
      <c r="U182" s="110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111"/>
      <c r="AH182" s="111"/>
      <c r="AI182" s="111"/>
      <c r="AJ182" s="112"/>
      <c r="AK182" s="58"/>
      <c r="AL182" s="58"/>
      <c r="AM182" s="83"/>
      <c r="AN182" s="84"/>
      <c r="AO182" s="84"/>
      <c r="AP182" s="84"/>
      <c r="AQ182" s="83"/>
      <c r="AR182" s="84"/>
      <c r="AS182" s="84"/>
      <c r="AT182" s="84"/>
      <c r="AU182" s="83"/>
      <c r="AV182" s="84"/>
      <c r="AW182" s="84"/>
      <c r="AX182" s="87"/>
      <c r="AY182" s="56"/>
      <c r="AZ182" s="56"/>
      <c r="BA182" s="56"/>
      <c r="BB182" s="56"/>
      <c r="BC182" s="56"/>
      <c r="BD182" s="62"/>
      <c r="BE182" s="62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  <c r="BP182" s="45"/>
      <c r="BQ182" s="45"/>
      <c r="BR182" s="15"/>
    </row>
    <row r="183" spans="3:70" ht="15.6" customHeight="1">
      <c r="C183" s="14"/>
      <c r="D183" s="190"/>
      <c r="E183" s="190"/>
      <c r="F183" s="190"/>
      <c r="G183" s="190"/>
      <c r="H183" s="190"/>
      <c r="I183" s="190"/>
      <c r="J183" s="190"/>
      <c r="K183" s="190"/>
      <c r="L183" s="190"/>
      <c r="M183" s="191"/>
      <c r="N183" s="101"/>
      <c r="O183" s="102"/>
      <c r="P183" s="102"/>
      <c r="Q183" s="103"/>
      <c r="R183" s="48"/>
      <c r="S183" s="48"/>
      <c r="T183" s="48"/>
      <c r="U183" s="110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2"/>
      <c r="AK183" s="58"/>
      <c r="AL183" s="58"/>
      <c r="AM183" s="83" t="s">
        <v>11</v>
      </c>
      <c r="AN183" s="84"/>
      <c r="AO183" s="84"/>
      <c r="AP183" s="84"/>
      <c r="AQ183" s="83" t="s">
        <v>12</v>
      </c>
      <c r="AR183" s="84"/>
      <c r="AS183" s="84"/>
      <c r="AT183" s="84"/>
      <c r="AU183" s="83" t="s">
        <v>13</v>
      </c>
      <c r="AV183" s="84"/>
      <c r="AW183" s="84"/>
      <c r="AX183" s="87"/>
      <c r="AY183" s="56"/>
      <c r="AZ183" s="56"/>
      <c r="BA183" s="56"/>
      <c r="BB183" s="56"/>
      <c r="BC183" s="56"/>
      <c r="BD183" s="62"/>
      <c r="BE183" s="62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  <c r="BP183" s="45"/>
      <c r="BQ183" s="45"/>
      <c r="BR183" s="15"/>
    </row>
    <row r="184" spans="3:70" ht="15.6" customHeight="1">
      <c r="C184" s="14"/>
      <c r="D184" s="190"/>
      <c r="E184" s="190"/>
      <c r="F184" s="190"/>
      <c r="G184" s="190"/>
      <c r="H184" s="190"/>
      <c r="I184" s="190"/>
      <c r="J184" s="190"/>
      <c r="K184" s="190"/>
      <c r="L184" s="190"/>
      <c r="M184" s="191"/>
      <c r="N184" s="101"/>
      <c r="O184" s="102"/>
      <c r="P184" s="102"/>
      <c r="Q184" s="103"/>
      <c r="R184" s="48"/>
      <c r="S184" s="48"/>
      <c r="T184" s="48"/>
      <c r="U184" s="110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1"/>
      <c r="AH184" s="111"/>
      <c r="AI184" s="111"/>
      <c r="AJ184" s="112"/>
      <c r="AK184" s="58"/>
      <c r="AL184" s="58"/>
      <c r="AM184" s="83"/>
      <c r="AN184" s="84"/>
      <c r="AO184" s="84"/>
      <c r="AP184" s="84"/>
      <c r="AQ184" s="83"/>
      <c r="AR184" s="84"/>
      <c r="AS184" s="84"/>
      <c r="AT184" s="84"/>
      <c r="AU184" s="83"/>
      <c r="AV184" s="84"/>
      <c r="AW184" s="84"/>
      <c r="AX184" s="87"/>
      <c r="AY184" s="56"/>
      <c r="AZ184" s="56"/>
      <c r="BA184" s="56"/>
      <c r="BB184" s="56"/>
      <c r="BC184" s="56"/>
      <c r="BD184" s="62"/>
      <c r="BE184" s="62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  <c r="BP184" s="45"/>
      <c r="BQ184" s="45"/>
      <c r="BR184" s="15"/>
    </row>
    <row r="185" spans="3:70" ht="15.6" customHeight="1">
      <c r="C185" s="14"/>
      <c r="D185" s="190"/>
      <c r="E185" s="190"/>
      <c r="F185" s="190"/>
      <c r="G185" s="190"/>
      <c r="H185" s="190"/>
      <c r="I185" s="190"/>
      <c r="J185" s="190"/>
      <c r="K185" s="190"/>
      <c r="L185" s="190"/>
      <c r="M185" s="191"/>
      <c r="N185" s="104"/>
      <c r="O185" s="105"/>
      <c r="P185" s="105"/>
      <c r="Q185" s="106"/>
      <c r="R185" s="48"/>
      <c r="S185" s="48"/>
      <c r="T185" s="48"/>
      <c r="U185" s="113"/>
      <c r="V185" s="114"/>
      <c r="W185" s="114"/>
      <c r="X185" s="114"/>
      <c r="Y185" s="114"/>
      <c r="Z185" s="114"/>
      <c r="AA185" s="114"/>
      <c r="AB185" s="114"/>
      <c r="AC185" s="114"/>
      <c r="AD185" s="114"/>
      <c r="AE185" s="114"/>
      <c r="AF185" s="114"/>
      <c r="AG185" s="114"/>
      <c r="AH185" s="114"/>
      <c r="AI185" s="114"/>
      <c r="AJ185" s="115"/>
      <c r="AK185" s="58"/>
      <c r="AL185" s="58"/>
      <c r="AM185" s="85"/>
      <c r="AN185" s="86"/>
      <c r="AO185" s="86"/>
      <c r="AP185" s="86"/>
      <c r="AQ185" s="85"/>
      <c r="AR185" s="86"/>
      <c r="AS185" s="86"/>
      <c r="AT185" s="86"/>
      <c r="AU185" s="85"/>
      <c r="AV185" s="86"/>
      <c r="AW185" s="86"/>
      <c r="AX185" s="88"/>
      <c r="AY185" s="56"/>
      <c r="AZ185" s="56"/>
      <c r="BA185" s="56"/>
      <c r="BB185" s="56"/>
      <c r="BC185" s="56"/>
      <c r="BD185" s="62"/>
      <c r="BE185" s="62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P185" s="45"/>
      <c r="BQ185" s="45"/>
      <c r="BR185" s="15"/>
    </row>
    <row r="186" spans="3:70" ht="15.6" customHeight="1">
      <c r="C186" s="14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42"/>
      <c r="O186" s="42"/>
      <c r="P186" s="42"/>
      <c r="Q186" s="42"/>
      <c r="R186" s="48"/>
      <c r="S186" s="48"/>
      <c r="T186" s="48"/>
      <c r="U186" s="48"/>
      <c r="V186" s="48"/>
      <c r="W186" s="48"/>
      <c r="X186" s="41"/>
      <c r="Y186" s="41"/>
      <c r="Z186" s="41"/>
      <c r="AA186" s="46"/>
      <c r="AB186" s="46"/>
      <c r="AC186" s="46"/>
      <c r="AD186" s="46"/>
      <c r="AE186" s="46"/>
      <c r="AF186" s="46"/>
      <c r="AG186" s="46"/>
      <c r="AH186" s="46"/>
      <c r="AI186" s="46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1"/>
      <c r="BL186" s="41"/>
      <c r="BM186" s="41"/>
      <c r="BN186" s="41"/>
      <c r="BO186" s="41"/>
      <c r="BP186" s="41"/>
      <c r="BQ186" s="41"/>
      <c r="BR186" s="15"/>
    </row>
    <row r="187" spans="3:70" ht="18.600000000000001" customHeight="1">
      <c r="C187" s="14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42"/>
      <c r="O187" s="42"/>
      <c r="P187" s="42"/>
      <c r="Q187" s="42"/>
      <c r="R187" s="48"/>
      <c r="S187" s="48"/>
      <c r="T187" s="48"/>
      <c r="U187" s="52" t="s">
        <v>22</v>
      </c>
      <c r="V187" s="48"/>
      <c r="W187" s="48"/>
      <c r="X187" s="48"/>
      <c r="Y187" s="48"/>
      <c r="Z187" s="48"/>
      <c r="AA187" s="46"/>
      <c r="AB187" s="53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52" t="s">
        <v>14</v>
      </c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  <c r="BP187" s="45"/>
      <c r="BQ187" s="41"/>
      <c r="BR187" s="15"/>
    </row>
    <row r="188" spans="3:70" ht="15.6" customHeight="1">
      <c r="C188" s="14"/>
      <c r="D188" s="190" t="s">
        <v>15</v>
      </c>
      <c r="E188" s="190"/>
      <c r="F188" s="190"/>
      <c r="G188" s="190"/>
      <c r="H188" s="190"/>
      <c r="I188" s="190"/>
      <c r="J188" s="190"/>
      <c r="K188" s="190"/>
      <c r="L188" s="190"/>
      <c r="M188" s="191"/>
      <c r="N188" s="98" t="str">
        <f>IF([2]回答表!BD17="●",IF([2]回答表!AD45="●","●",""),"")</f>
        <v/>
      </c>
      <c r="O188" s="99"/>
      <c r="P188" s="99"/>
      <c r="Q188" s="100"/>
      <c r="R188" s="48"/>
      <c r="S188" s="48"/>
      <c r="T188" s="48"/>
      <c r="U188" s="107" t="str">
        <f>IF([2]回答表!BD17="●",IF([2]回答表!AD45="●",[2]回答表!B289,""),"")</f>
        <v/>
      </c>
      <c r="V188" s="108"/>
      <c r="W188" s="108"/>
      <c r="X188" s="108"/>
      <c r="Y188" s="108"/>
      <c r="Z188" s="108"/>
      <c r="AA188" s="108"/>
      <c r="AB188" s="108"/>
      <c r="AC188" s="108"/>
      <c r="AD188" s="108"/>
      <c r="AE188" s="108"/>
      <c r="AF188" s="108"/>
      <c r="AG188" s="108"/>
      <c r="AH188" s="108"/>
      <c r="AI188" s="108"/>
      <c r="AJ188" s="109"/>
      <c r="AK188" s="64"/>
      <c r="AL188" s="64"/>
      <c r="AM188" s="107" t="str">
        <f>IF([2]回答表!BD17="●",IF([2]回答表!AD45="●",[2]回答表!B295,""),"")</f>
        <v/>
      </c>
      <c r="AN188" s="108"/>
      <c r="AO188" s="108"/>
      <c r="AP188" s="108"/>
      <c r="AQ188" s="108"/>
      <c r="AR188" s="108"/>
      <c r="AS188" s="108"/>
      <c r="AT188" s="108"/>
      <c r="AU188" s="108"/>
      <c r="AV188" s="108"/>
      <c r="AW188" s="108"/>
      <c r="AX188" s="108"/>
      <c r="AY188" s="108"/>
      <c r="AZ188" s="108"/>
      <c r="BA188" s="108"/>
      <c r="BB188" s="108"/>
      <c r="BC188" s="108"/>
      <c r="BD188" s="108"/>
      <c r="BE188" s="108"/>
      <c r="BF188" s="108"/>
      <c r="BG188" s="108"/>
      <c r="BH188" s="108"/>
      <c r="BI188" s="108"/>
      <c r="BJ188" s="108"/>
      <c r="BK188" s="108"/>
      <c r="BL188" s="108"/>
      <c r="BM188" s="108"/>
      <c r="BN188" s="108"/>
      <c r="BO188" s="108"/>
      <c r="BP188" s="108"/>
      <c r="BQ188" s="109"/>
      <c r="BR188" s="15"/>
    </row>
    <row r="189" spans="3:70" ht="15.6" customHeight="1">
      <c r="C189" s="14"/>
      <c r="D189" s="190"/>
      <c r="E189" s="190"/>
      <c r="F189" s="190"/>
      <c r="G189" s="190"/>
      <c r="H189" s="190"/>
      <c r="I189" s="190"/>
      <c r="J189" s="190"/>
      <c r="K189" s="190"/>
      <c r="L189" s="190"/>
      <c r="M189" s="191"/>
      <c r="N189" s="101"/>
      <c r="O189" s="102"/>
      <c r="P189" s="102"/>
      <c r="Q189" s="103"/>
      <c r="R189" s="48"/>
      <c r="S189" s="48"/>
      <c r="T189" s="48"/>
      <c r="U189" s="110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2"/>
      <c r="AK189" s="64"/>
      <c r="AL189" s="64"/>
      <c r="AM189" s="110"/>
      <c r="AN189" s="111"/>
      <c r="AO189" s="111"/>
      <c r="AP189" s="111"/>
      <c r="AQ189" s="111"/>
      <c r="AR189" s="111"/>
      <c r="AS189" s="111"/>
      <c r="AT189" s="111"/>
      <c r="AU189" s="111"/>
      <c r="AV189" s="111"/>
      <c r="AW189" s="111"/>
      <c r="AX189" s="111"/>
      <c r="AY189" s="111"/>
      <c r="AZ189" s="111"/>
      <c r="BA189" s="111"/>
      <c r="BB189" s="111"/>
      <c r="BC189" s="111"/>
      <c r="BD189" s="111"/>
      <c r="BE189" s="111"/>
      <c r="BF189" s="111"/>
      <c r="BG189" s="111"/>
      <c r="BH189" s="111"/>
      <c r="BI189" s="111"/>
      <c r="BJ189" s="111"/>
      <c r="BK189" s="111"/>
      <c r="BL189" s="111"/>
      <c r="BM189" s="111"/>
      <c r="BN189" s="111"/>
      <c r="BO189" s="111"/>
      <c r="BP189" s="111"/>
      <c r="BQ189" s="112"/>
      <c r="BR189" s="15"/>
    </row>
    <row r="190" spans="3:70" ht="15.6" customHeight="1">
      <c r="C190" s="14"/>
      <c r="D190" s="190"/>
      <c r="E190" s="190"/>
      <c r="F190" s="190"/>
      <c r="G190" s="190"/>
      <c r="H190" s="190"/>
      <c r="I190" s="190"/>
      <c r="J190" s="190"/>
      <c r="K190" s="190"/>
      <c r="L190" s="190"/>
      <c r="M190" s="191"/>
      <c r="N190" s="101"/>
      <c r="O190" s="102"/>
      <c r="P190" s="102"/>
      <c r="Q190" s="103"/>
      <c r="R190" s="48"/>
      <c r="S190" s="48"/>
      <c r="T190" s="48"/>
      <c r="U190" s="110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2"/>
      <c r="AK190" s="64"/>
      <c r="AL190" s="64"/>
      <c r="AM190" s="110"/>
      <c r="AN190" s="111"/>
      <c r="AO190" s="111"/>
      <c r="AP190" s="111"/>
      <c r="AQ190" s="111"/>
      <c r="AR190" s="111"/>
      <c r="AS190" s="111"/>
      <c r="AT190" s="111"/>
      <c r="AU190" s="111"/>
      <c r="AV190" s="111"/>
      <c r="AW190" s="111"/>
      <c r="AX190" s="111"/>
      <c r="AY190" s="111"/>
      <c r="AZ190" s="111"/>
      <c r="BA190" s="111"/>
      <c r="BB190" s="111"/>
      <c r="BC190" s="111"/>
      <c r="BD190" s="111"/>
      <c r="BE190" s="111"/>
      <c r="BF190" s="111"/>
      <c r="BG190" s="111"/>
      <c r="BH190" s="111"/>
      <c r="BI190" s="111"/>
      <c r="BJ190" s="111"/>
      <c r="BK190" s="111"/>
      <c r="BL190" s="111"/>
      <c r="BM190" s="111"/>
      <c r="BN190" s="111"/>
      <c r="BO190" s="111"/>
      <c r="BP190" s="111"/>
      <c r="BQ190" s="112"/>
      <c r="BR190" s="15"/>
    </row>
    <row r="191" spans="3:70" ht="15.6" customHeight="1">
      <c r="C191" s="14"/>
      <c r="D191" s="190"/>
      <c r="E191" s="190"/>
      <c r="F191" s="190"/>
      <c r="G191" s="190"/>
      <c r="H191" s="190"/>
      <c r="I191" s="190"/>
      <c r="J191" s="190"/>
      <c r="K191" s="190"/>
      <c r="L191" s="190"/>
      <c r="M191" s="191"/>
      <c r="N191" s="104"/>
      <c r="O191" s="105"/>
      <c r="P191" s="105"/>
      <c r="Q191" s="106"/>
      <c r="R191" s="48"/>
      <c r="S191" s="48"/>
      <c r="T191" s="48"/>
      <c r="U191" s="113"/>
      <c r="V191" s="114"/>
      <c r="W191" s="114"/>
      <c r="X191" s="114"/>
      <c r="Y191" s="114"/>
      <c r="Z191" s="114"/>
      <c r="AA191" s="114"/>
      <c r="AB191" s="114"/>
      <c r="AC191" s="114"/>
      <c r="AD191" s="114"/>
      <c r="AE191" s="114"/>
      <c r="AF191" s="114"/>
      <c r="AG191" s="114"/>
      <c r="AH191" s="114"/>
      <c r="AI191" s="114"/>
      <c r="AJ191" s="115"/>
      <c r="AK191" s="64"/>
      <c r="AL191" s="64"/>
      <c r="AM191" s="113"/>
      <c r="AN191" s="114"/>
      <c r="AO191" s="114"/>
      <c r="AP191" s="114"/>
      <c r="AQ191" s="114"/>
      <c r="AR191" s="114"/>
      <c r="AS191" s="114"/>
      <c r="AT191" s="114"/>
      <c r="AU191" s="114"/>
      <c r="AV191" s="114"/>
      <c r="AW191" s="114"/>
      <c r="AX191" s="114"/>
      <c r="AY191" s="114"/>
      <c r="AZ191" s="114"/>
      <c r="BA191" s="114"/>
      <c r="BB191" s="114"/>
      <c r="BC191" s="114"/>
      <c r="BD191" s="114"/>
      <c r="BE191" s="114"/>
      <c r="BF191" s="114"/>
      <c r="BG191" s="114"/>
      <c r="BH191" s="114"/>
      <c r="BI191" s="114"/>
      <c r="BJ191" s="114"/>
      <c r="BK191" s="114"/>
      <c r="BL191" s="114"/>
      <c r="BM191" s="114"/>
      <c r="BN191" s="114"/>
      <c r="BO191" s="114"/>
      <c r="BP191" s="114"/>
      <c r="BQ191" s="115"/>
      <c r="BR191" s="15"/>
    </row>
    <row r="192" spans="3:70" ht="15.6" customHeight="1">
      <c r="C192" s="17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9"/>
    </row>
    <row r="193" spans="1:71" ht="15.6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</row>
    <row r="194" spans="1:71" ht="15.6" customHeight="1">
      <c r="C194" s="9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71"/>
      <c r="AS194" s="171"/>
      <c r="AT194" s="171"/>
      <c r="AU194" s="171"/>
      <c r="AV194" s="171"/>
      <c r="AW194" s="171"/>
      <c r="AX194" s="171"/>
      <c r="AY194" s="171"/>
      <c r="AZ194" s="171"/>
      <c r="BA194" s="171"/>
      <c r="BB194" s="171"/>
      <c r="BC194" s="11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3"/>
      <c r="BS194" s="16"/>
    </row>
    <row r="195" spans="1:71" ht="15.6" customHeight="1">
      <c r="C195" s="14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1"/>
      <c r="Y195" s="41"/>
      <c r="Z195" s="41"/>
      <c r="AA195" s="45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7"/>
      <c r="AO195" s="49"/>
      <c r="AP195" s="50"/>
      <c r="AQ195" s="50"/>
      <c r="AR195" s="192"/>
      <c r="AS195" s="192"/>
      <c r="AT195" s="192"/>
      <c r="AU195" s="192"/>
      <c r="AV195" s="192"/>
      <c r="AW195" s="192"/>
      <c r="AX195" s="192"/>
      <c r="AY195" s="192"/>
      <c r="AZ195" s="192"/>
      <c r="BA195" s="192"/>
      <c r="BB195" s="192"/>
      <c r="BC195" s="44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6"/>
      <c r="BO195" s="46"/>
      <c r="BP195" s="46"/>
      <c r="BQ195" s="47"/>
      <c r="BR195" s="15"/>
      <c r="BS195" s="16"/>
    </row>
    <row r="196" spans="1:71" ht="15.6" customHeight="1">
      <c r="C196" s="14"/>
      <c r="D196" s="144" t="s">
        <v>6</v>
      </c>
      <c r="E196" s="145"/>
      <c r="F196" s="145"/>
      <c r="G196" s="145"/>
      <c r="H196" s="145"/>
      <c r="I196" s="145"/>
      <c r="J196" s="145"/>
      <c r="K196" s="145"/>
      <c r="L196" s="145"/>
      <c r="M196" s="145"/>
      <c r="N196" s="145"/>
      <c r="O196" s="145"/>
      <c r="P196" s="145"/>
      <c r="Q196" s="146"/>
      <c r="R196" s="89" t="s">
        <v>29</v>
      </c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  <c r="AU196" s="90"/>
      <c r="AV196" s="90"/>
      <c r="AW196" s="90"/>
      <c r="AX196" s="90"/>
      <c r="AY196" s="90"/>
      <c r="AZ196" s="90"/>
      <c r="BA196" s="90"/>
      <c r="BB196" s="91"/>
      <c r="BC196" s="44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6"/>
      <c r="BO196" s="46"/>
      <c r="BP196" s="46"/>
      <c r="BQ196" s="47"/>
      <c r="BR196" s="15"/>
      <c r="BS196" s="16"/>
    </row>
    <row r="197" spans="1:71" ht="15.6" customHeight="1">
      <c r="C197" s="14"/>
      <c r="D197" s="147"/>
      <c r="E197" s="148"/>
      <c r="F197" s="148"/>
      <c r="G197" s="148"/>
      <c r="H197" s="148"/>
      <c r="I197" s="148"/>
      <c r="J197" s="148"/>
      <c r="K197" s="148"/>
      <c r="L197" s="148"/>
      <c r="M197" s="148"/>
      <c r="N197" s="148"/>
      <c r="O197" s="148"/>
      <c r="P197" s="148"/>
      <c r="Q197" s="149"/>
      <c r="R197" s="95"/>
      <c r="S197" s="96"/>
      <c r="T197" s="96"/>
      <c r="U197" s="96"/>
      <c r="V197" s="96"/>
      <c r="W197" s="96"/>
      <c r="X197" s="96"/>
      <c r="Y197" s="96"/>
      <c r="Z197" s="96"/>
      <c r="AA197" s="96"/>
      <c r="AB197" s="96"/>
      <c r="AC197" s="96"/>
      <c r="AD197" s="96"/>
      <c r="AE197" s="96"/>
      <c r="AF197" s="96"/>
      <c r="AG197" s="96"/>
      <c r="AH197" s="96"/>
      <c r="AI197" s="96"/>
      <c r="AJ197" s="96"/>
      <c r="AK197" s="96"/>
      <c r="AL197" s="96"/>
      <c r="AM197" s="96"/>
      <c r="AN197" s="96"/>
      <c r="AO197" s="96"/>
      <c r="AP197" s="96"/>
      <c r="AQ197" s="96"/>
      <c r="AR197" s="96"/>
      <c r="AS197" s="96"/>
      <c r="AT197" s="96"/>
      <c r="AU197" s="96"/>
      <c r="AV197" s="96"/>
      <c r="AW197" s="96"/>
      <c r="AX197" s="96"/>
      <c r="AY197" s="96"/>
      <c r="AZ197" s="96"/>
      <c r="BA197" s="96"/>
      <c r="BB197" s="97"/>
      <c r="BC197" s="44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6"/>
      <c r="BO197" s="46"/>
      <c r="BP197" s="46"/>
      <c r="BQ197" s="47"/>
      <c r="BR197" s="15"/>
      <c r="BS197" s="16"/>
    </row>
    <row r="198" spans="1:71" ht="15.6" customHeight="1">
      <c r="C198" s="14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1"/>
      <c r="Y198" s="41"/>
      <c r="Z198" s="41"/>
      <c r="AA198" s="45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7"/>
      <c r="AO198" s="49"/>
      <c r="AP198" s="50"/>
      <c r="AQ198" s="50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44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6"/>
      <c r="BO198" s="46"/>
      <c r="BP198" s="46"/>
      <c r="BQ198" s="47"/>
      <c r="BR198" s="15"/>
      <c r="BS198" s="16"/>
    </row>
    <row r="199" spans="1:71" ht="18.75">
      <c r="C199" s="14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52" t="s">
        <v>35</v>
      </c>
      <c r="V199" s="48"/>
      <c r="W199" s="48"/>
      <c r="X199" s="48"/>
      <c r="Y199" s="48"/>
      <c r="Z199" s="48"/>
      <c r="AA199" s="46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2" t="s">
        <v>16</v>
      </c>
      <c r="AN199" s="54"/>
      <c r="AO199" s="53"/>
      <c r="AP199" s="55"/>
      <c r="AQ199" s="5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6"/>
      <c r="BD199" s="46"/>
      <c r="BE199" s="46"/>
      <c r="BF199" s="57" t="s">
        <v>8</v>
      </c>
      <c r="BG199" s="6"/>
      <c r="BH199" s="6"/>
      <c r="BI199" s="6"/>
      <c r="BJ199" s="6"/>
      <c r="BK199" s="6"/>
      <c r="BL199" s="6"/>
      <c r="BM199" s="46"/>
      <c r="BN199" s="46"/>
      <c r="BO199" s="46"/>
      <c r="BP199" s="46"/>
      <c r="BQ199" s="54"/>
      <c r="BR199" s="15"/>
      <c r="BS199" s="16"/>
    </row>
    <row r="200" spans="1:71" ht="15.6" customHeight="1">
      <c r="C200" s="14"/>
      <c r="D200" s="190" t="s">
        <v>9</v>
      </c>
      <c r="E200" s="190"/>
      <c r="F200" s="190"/>
      <c r="G200" s="190"/>
      <c r="H200" s="190"/>
      <c r="I200" s="190"/>
      <c r="J200" s="190"/>
      <c r="K200" s="190"/>
      <c r="L200" s="190"/>
      <c r="M200" s="190"/>
      <c r="N200" s="98" t="str">
        <f>IF([2]回答表!X46="●","●","")</f>
        <v/>
      </c>
      <c r="O200" s="99"/>
      <c r="P200" s="99"/>
      <c r="Q200" s="100"/>
      <c r="R200" s="48"/>
      <c r="S200" s="48"/>
      <c r="T200" s="48"/>
      <c r="U200" s="107" t="str">
        <f>IF([2]回答表!X46="●",[2]回答表!B307,IF([2]回答表!AA46="●",[2]回答表!B324,""))</f>
        <v/>
      </c>
      <c r="V200" s="108"/>
      <c r="W200" s="108"/>
      <c r="X200" s="108"/>
      <c r="Y200" s="108"/>
      <c r="Z200" s="108"/>
      <c r="AA200" s="108"/>
      <c r="AB200" s="108"/>
      <c r="AC200" s="108"/>
      <c r="AD200" s="108"/>
      <c r="AE200" s="108"/>
      <c r="AF200" s="108"/>
      <c r="AG200" s="108"/>
      <c r="AH200" s="108"/>
      <c r="AI200" s="108"/>
      <c r="AJ200" s="109"/>
      <c r="AK200" s="58"/>
      <c r="AL200" s="58"/>
      <c r="AM200" s="128" t="s">
        <v>30</v>
      </c>
      <c r="AN200" s="129"/>
      <c r="AO200" s="129"/>
      <c r="AP200" s="129"/>
      <c r="AQ200" s="129"/>
      <c r="AR200" s="129"/>
      <c r="AS200" s="129"/>
      <c r="AT200" s="130"/>
      <c r="AU200" s="128" t="s">
        <v>31</v>
      </c>
      <c r="AV200" s="129"/>
      <c r="AW200" s="129"/>
      <c r="AX200" s="129"/>
      <c r="AY200" s="129"/>
      <c r="AZ200" s="129"/>
      <c r="BA200" s="129"/>
      <c r="BB200" s="130"/>
      <c r="BC200" s="49"/>
      <c r="BD200" s="45"/>
      <c r="BE200" s="45"/>
      <c r="BF200" s="116" t="str">
        <f>IF([2]回答表!X46="●",[2]回答表!U313,IF([2]回答表!AA46="●",[2]回答表!U330,""))</f>
        <v/>
      </c>
      <c r="BG200" s="117"/>
      <c r="BH200" s="117"/>
      <c r="BI200" s="117"/>
      <c r="BJ200" s="116"/>
      <c r="BK200" s="117"/>
      <c r="BL200" s="117"/>
      <c r="BM200" s="117"/>
      <c r="BN200" s="116"/>
      <c r="BO200" s="117"/>
      <c r="BP200" s="117"/>
      <c r="BQ200" s="118"/>
      <c r="BR200" s="15"/>
      <c r="BS200" s="16"/>
    </row>
    <row r="201" spans="1:71" ht="15.6" customHeight="1">
      <c r="C201" s="14"/>
      <c r="D201" s="190"/>
      <c r="E201" s="190"/>
      <c r="F201" s="190"/>
      <c r="G201" s="190"/>
      <c r="H201" s="190"/>
      <c r="I201" s="190"/>
      <c r="J201" s="190"/>
      <c r="K201" s="190"/>
      <c r="L201" s="190"/>
      <c r="M201" s="190"/>
      <c r="N201" s="101"/>
      <c r="O201" s="102"/>
      <c r="P201" s="102"/>
      <c r="Q201" s="103"/>
      <c r="R201" s="48"/>
      <c r="S201" s="48"/>
      <c r="T201" s="48"/>
      <c r="U201" s="110"/>
      <c r="V201" s="111"/>
      <c r="W201" s="111"/>
      <c r="X201" s="111"/>
      <c r="Y201" s="111"/>
      <c r="Z201" s="111"/>
      <c r="AA201" s="111"/>
      <c r="AB201" s="111"/>
      <c r="AC201" s="111"/>
      <c r="AD201" s="111"/>
      <c r="AE201" s="111"/>
      <c r="AF201" s="111"/>
      <c r="AG201" s="111"/>
      <c r="AH201" s="111"/>
      <c r="AI201" s="111"/>
      <c r="AJ201" s="112"/>
      <c r="AK201" s="58"/>
      <c r="AL201" s="58"/>
      <c r="AM201" s="193"/>
      <c r="AN201" s="194"/>
      <c r="AO201" s="194"/>
      <c r="AP201" s="194"/>
      <c r="AQ201" s="194"/>
      <c r="AR201" s="194"/>
      <c r="AS201" s="194"/>
      <c r="AT201" s="195"/>
      <c r="AU201" s="193"/>
      <c r="AV201" s="194"/>
      <c r="AW201" s="194"/>
      <c r="AX201" s="194"/>
      <c r="AY201" s="194"/>
      <c r="AZ201" s="194"/>
      <c r="BA201" s="194"/>
      <c r="BB201" s="195"/>
      <c r="BC201" s="49"/>
      <c r="BD201" s="45"/>
      <c r="BE201" s="45"/>
      <c r="BF201" s="83"/>
      <c r="BG201" s="84"/>
      <c r="BH201" s="84"/>
      <c r="BI201" s="84"/>
      <c r="BJ201" s="83"/>
      <c r="BK201" s="84"/>
      <c r="BL201" s="84"/>
      <c r="BM201" s="84"/>
      <c r="BN201" s="83"/>
      <c r="BO201" s="84"/>
      <c r="BP201" s="84"/>
      <c r="BQ201" s="87"/>
      <c r="BR201" s="15"/>
      <c r="BS201" s="16"/>
    </row>
    <row r="202" spans="1:71" ht="15.6" customHeight="1">
      <c r="C202" s="14"/>
      <c r="D202" s="190"/>
      <c r="E202" s="190"/>
      <c r="F202" s="190"/>
      <c r="G202" s="190"/>
      <c r="H202" s="190"/>
      <c r="I202" s="190"/>
      <c r="J202" s="190"/>
      <c r="K202" s="190"/>
      <c r="L202" s="190"/>
      <c r="M202" s="190"/>
      <c r="N202" s="101"/>
      <c r="O202" s="102"/>
      <c r="P202" s="102"/>
      <c r="Q202" s="103"/>
      <c r="R202" s="48"/>
      <c r="S202" s="48"/>
      <c r="T202" s="48"/>
      <c r="U202" s="110"/>
      <c r="V202" s="111"/>
      <c r="W202" s="111"/>
      <c r="X202" s="111"/>
      <c r="Y202" s="111"/>
      <c r="Z202" s="111"/>
      <c r="AA202" s="111"/>
      <c r="AB202" s="111"/>
      <c r="AC202" s="111"/>
      <c r="AD202" s="111"/>
      <c r="AE202" s="111"/>
      <c r="AF202" s="111"/>
      <c r="AG202" s="111"/>
      <c r="AH202" s="111"/>
      <c r="AI202" s="111"/>
      <c r="AJ202" s="112"/>
      <c r="AK202" s="58"/>
      <c r="AL202" s="58"/>
      <c r="AM202" s="131"/>
      <c r="AN202" s="132"/>
      <c r="AO202" s="132"/>
      <c r="AP202" s="132"/>
      <c r="AQ202" s="132"/>
      <c r="AR202" s="132"/>
      <c r="AS202" s="132"/>
      <c r="AT202" s="133"/>
      <c r="AU202" s="131"/>
      <c r="AV202" s="132"/>
      <c r="AW202" s="132"/>
      <c r="AX202" s="132"/>
      <c r="AY202" s="132"/>
      <c r="AZ202" s="132"/>
      <c r="BA202" s="132"/>
      <c r="BB202" s="133"/>
      <c r="BC202" s="49"/>
      <c r="BD202" s="45"/>
      <c r="BE202" s="45"/>
      <c r="BF202" s="83"/>
      <c r="BG202" s="84"/>
      <c r="BH202" s="84"/>
      <c r="BI202" s="84"/>
      <c r="BJ202" s="83"/>
      <c r="BK202" s="84"/>
      <c r="BL202" s="84"/>
      <c r="BM202" s="84"/>
      <c r="BN202" s="83"/>
      <c r="BO202" s="84"/>
      <c r="BP202" s="84"/>
      <c r="BQ202" s="87"/>
      <c r="BR202" s="15"/>
      <c r="BS202" s="16"/>
    </row>
    <row r="203" spans="1:71" ht="15.6" customHeight="1">
      <c r="C203" s="14"/>
      <c r="D203" s="190"/>
      <c r="E203" s="190"/>
      <c r="F203" s="190"/>
      <c r="G203" s="190"/>
      <c r="H203" s="190"/>
      <c r="I203" s="190"/>
      <c r="J203" s="190"/>
      <c r="K203" s="190"/>
      <c r="L203" s="190"/>
      <c r="M203" s="190"/>
      <c r="N203" s="104"/>
      <c r="O203" s="105"/>
      <c r="P203" s="105"/>
      <c r="Q203" s="106"/>
      <c r="R203" s="48"/>
      <c r="S203" s="48"/>
      <c r="T203" s="48"/>
      <c r="U203" s="110"/>
      <c r="V203" s="111"/>
      <c r="W203" s="111"/>
      <c r="X203" s="111"/>
      <c r="Y203" s="111"/>
      <c r="Z203" s="111"/>
      <c r="AA203" s="111"/>
      <c r="AB203" s="111"/>
      <c r="AC203" s="111"/>
      <c r="AD203" s="111"/>
      <c r="AE203" s="111"/>
      <c r="AF203" s="111"/>
      <c r="AG203" s="111"/>
      <c r="AH203" s="111"/>
      <c r="AI203" s="111"/>
      <c r="AJ203" s="112"/>
      <c r="AK203" s="58"/>
      <c r="AL203" s="58"/>
      <c r="AM203" s="119" t="str">
        <f>IF([2]回答表!X46="●",[2]回答表!G313,IF([2]回答表!AA46="●",[2]回答表!G330,""))</f>
        <v/>
      </c>
      <c r="AN203" s="120"/>
      <c r="AO203" s="120"/>
      <c r="AP203" s="120"/>
      <c r="AQ203" s="120"/>
      <c r="AR203" s="120"/>
      <c r="AS203" s="120"/>
      <c r="AT203" s="121"/>
      <c r="AU203" s="119" t="str">
        <f>IF([2]回答表!X46="●",[2]回答表!G314,IF([2]回答表!AA46="●",[2]回答表!G331,""))</f>
        <v/>
      </c>
      <c r="AV203" s="120"/>
      <c r="AW203" s="120"/>
      <c r="AX203" s="120"/>
      <c r="AY203" s="120"/>
      <c r="AZ203" s="120"/>
      <c r="BA203" s="120"/>
      <c r="BB203" s="121"/>
      <c r="BC203" s="49"/>
      <c r="BD203" s="45"/>
      <c r="BE203" s="45"/>
      <c r="BF203" s="83" t="str">
        <f>IF([2]回答表!X46="●",[2]回答表!X313,IF([2]回答表!AA46="●",[2]回答表!X330,""))</f>
        <v/>
      </c>
      <c r="BG203" s="84"/>
      <c r="BH203" s="84"/>
      <c r="BI203" s="84"/>
      <c r="BJ203" s="83" t="str">
        <f>IF([2]回答表!X46="●",[2]回答表!X314,IF([2]回答表!AA46="●",[2]回答表!X331,""))</f>
        <v/>
      </c>
      <c r="BK203" s="84"/>
      <c r="BL203" s="84"/>
      <c r="BM203" s="87"/>
      <c r="BN203" s="83" t="str">
        <f>IF([2]回答表!X46="●",[2]回答表!X315,IF([2]回答表!AA46="●",[2]回答表!X332,""))</f>
        <v/>
      </c>
      <c r="BO203" s="84"/>
      <c r="BP203" s="84"/>
      <c r="BQ203" s="87"/>
      <c r="BR203" s="15"/>
      <c r="BS203" s="16"/>
    </row>
    <row r="204" spans="1:71" ht="15.6" customHeight="1">
      <c r="C204" s="14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61"/>
      <c r="O204" s="61"/>
      <c r="P204" s="61"/>
      <c r="Q204" s="61"/>
      <c r="R204" s="61"/>
      <c r="S204" s="61"/>
      <c r="T204" s="61"/>
      <c r="U204" s="110"/>
      <c r="V204" s="111"/>
      <c r="W204" s="111"/>
      <c r="X204" s="111"/>
      <c r="Y204" s="111"/>
      <c r="Z204" s="111"/>
      <c r="AA204" s="111"/>
      <c r="AB204" s="111"/>
      <c r="AC204" s="111"/>
      <c r="AD204" s="111"/>
      <c r="AE204" s="111"/>
      <c r="AF204" s="111"/>
      <c r="AG204" s="111"/>
      <c r="AH204" s="111"/>
      <c r="AI204" s="111"/>
      <c r="AJ204" s="112"/>
      <c r="AK204" s="58"/>
      <c r="AL204" s="58"/>
      <c r="AM204" s="122"/>
      <c r="AN204" s="123"/>
      <c r="AO204" s="123"/>
      <c r="AP204" s="123"/>
      <c r="AQ204" s="123"/>
      <c r="AR204" s="123"/>
      <c r="AS204" s="123"/>
      <c r="AT204" s="124"/>
      <c r="AU204" s="122"/>
      <c r="AV204" s="123"/>
      <c r="AW204" s="123"/>
      <c r="AX204" s="123"/>
      <c r="AY204" s="123"/>
      <c r="AZ204" s="123"/>
      <c r="BA204" s="123"/>
      <c r="BB204" s="124"/>
      <c r="BC204" s="49"/>
      <c r="BD204" s="49"/>
      <c r="BE204" s="49"/>
      <c r="BF204" s="83"/>
      <c r="BG204" s="84"/>
      <c r="BH204" s="84"/>
      <c r="BI204" s="84"/>
      <c r="BJ204" s="83"/>
      <c r="BK204" s="84"/>
      <c r="BL204" s="84"/>
      <c r="BM204" s="87"/>
      <c r="BN204" s="83"/>
      <c r="BO204" s="84"/>
      <c r="BP204" s="84"/>
      <c r="BQ204" s="87"/>
      <c r="BR204" s="15"/>
      <c r="BS204" s="16"/>
    </row>
    <row r="205" spans="1:71" ht="15.6" customHeight="1">
      <c r="C205" s="14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61"/>
      <c r="O205" s="61"/>
      <c r="P205" s="61"/>
      <c r="Q205" s="61"/>
      <c r="R205" s="61"/>
      <c r="S205" s="61"/>
      <c r="T205" s="61"/>
      <c r="U205" s="110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1"/>
      <c r="AI205" s="111"/>
      <c r="AJ205" s="112"/>
      <c r="AK205" s="58"/>
      <c r="AL205" s="58"/>
      <c r="AM205" s="125"/>
      <c r="AN205" s="126"/>
      <c r="AO205" s="126"/>
      <c r="AP205" s="126"/>
      <c r="AQ205" s="126"/>
      <c r="AR205" s="126"/>
      <c r="AS205" s="126"/>
      <c r="AT205" s="127"/>
      <c r="AU205" s="125"/>
      <c r="AV205" s="126"/>
      <c r="AW205" s="126"/>
      <c r="AX205" s="126"/>
      <c r="AY205" s="126"/>
      <c r="AZ205" s="126"/>
      <c r="BA205" s="126"/>
      <c r="BB205" s="127"/>
      <c r="BC205" s="49"/>
      <c r="BD205" s="45"/>
      <c r="BE205" s="45"/>
      <c r="BF205" s="83"/>
      <c r="BG205" s="84"/>
      <c r="BH205" s="84"/>
      <c r="BI205" s="84"/>
      <c r="BJ205" s="83"/>
      <c r="BK205" s="84"/>
      <c r="BL205" s="84"/>
      <c r="BM205" s="87"/>
      <c r="BN205" s="83"/>
      <c r="BO205" s="84"/>
      <c r="BP205" s="84"/>
      <c r="BQ205" s="87"/>
      <c r="BR205" s="15"/>
      <c r="BS205" s="16"/>
    </row>
    <row r="206" spans="1:71" ht="15.6" customHeight="1">
      <c r="C206" s="14"/>
      <c r="D206" s="196" t="s">
        <v>10</v>
      </c>
      <c r="E206" s="190"/>
      <c r="F206" s="190"/>
      <c r="G206" s="190"/>
      <c r="H206" s="190"/>
      <c r="I206" s="190"/>
      <c r="J206" s="190"/>
      <c r="K206" s="190"/>
      <c r="L206" s="190"/>
      <c r="M206" s="191"/>
      <c r="N206" s="98" t="str">
        <f>IF([2]回答表!AA46="●","●","")</f>
        <v/>
      </c>
      <c r="O206" s="99"/>
      <c r="P206" s="99"/>
      <c r="Q206" s="100"/>
      <c r="R206" s="48"/>
      <c r="S206" s="48"/>
      <c r="T206" s="48"/>
      <c r="U206" s="110"/>
      <c r="V206" s="111"/>
      <c r="W206" s="111"/>
      <c r="X206" s="111"/>
      <c r="Y206" s="111"/>
      <c r="Z206" s="111"/>
      <c r="AA206" s="111"/>
      <c r="AB206" s="111"/>
      <c r="AC206" s="111"/>
      <c r="AD206" s="111"/>
      <c r="AE206" s="111"/>
      <c r="AF206" s="111"/>
      <c r="AG206" s="111"/>
      <c r="AH206" s="111"/>
      <c r="AI206" s="111"/>
      <c r="AJ206" s="112"/>
      <c r="AK206" s="58"/>
      <c r="AL206" s="58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9"/>
      <c r="BD206" s="62"/>
      <c r="BE206" s="62"/>
      <c r="BF206" s="83"/>
      <c r="BG206" s="84"/>
      <c r="BH206" s="84"/>
      <c r="BI206" s="84"/>
      <c r="BJ206" s="83"/>
      <c r="BK206" s="84"/>
      <c r="BL206" s="84"/>
      <c r="BM206" s="87"/>
      <c r="BN206" s="83"/>
      <c r="BO206" s="84"/>
      <c r="BP206" s="84"/>
      <c r="BQ206" s="87"/>
      <c r="BR206" s="15"/>
      <c r="BS206" s="16"/>
    </row>
    <row r="207" spans="1:71" ht="15.6" customHeight="1">
      <c r="C207" s="14"/>
      <c r="D207" s="190"/>
      <c r="E207" s="190"/>
      <c r="F207" s="190"/>
      <c r="G207" s="190"/>
      <c r="H207" s="190"/>
      <c r="I207" s="190"/>
      <c r="J207" s="190"/>
      <c r="K207" s="190"/>
      <c r="L207" s="190"/>
      <c r="M207" s="191"/>
      <c r="N207" s="101"/>
      <c r="O207" s="102"/>
      <c r="P207" s="102"/>
      <c r="Q207" s="103"/>
      <c r="R207" s="48"/>
      <c r="S207" s="48"/>
      <c r="T207" s="48"/>
      <c r="U207" s="110"/>
      <c r="V207" s="111"/>
      <c r="W207" s="111"/>
      <c r="X207" s="111"/>
      <c r="Y207" s="111"/>
      <c r="Z207" s="111"/>
      <c r="AA207" s="111"/>
      <c r="AB207" s="111"/>
      <c r="AC207" s="111"/>
      <c r="AD207" s="111"/>
      <c r="AE207" s="111"/>
      <c r="AF207" s="111"/>
      <c r="AG207" s="111"/>
      <c r="AH207" s="111"/>
      <c r="AI207" s="111"/>
      <c r="AJ207" s="112"/>
      <c r="AK207" s="58"/>
      <c r="AL207" s="58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9"/>
      <c r="BD207" s="62"/>
      <c r="BE207" s="62"/>
      <c r="BF207" s="83" t="s">
        <v>11</v>
      </c>
      <c r="BG207" s="84"/>
      <c r="BH207" s="84"/>
      <c r="BI207" s="84"/>
      <c r="BJ207" s="83" t="s">
        <v>12</v>
      </c>
      <c r="BK207" s="84"/>
      <c r="BL207" s="84"/>
      <c r="BM207" s="84"/>
      <c r="BN207" s="83" t="s">
        <v>13</v>
      </c>
      <c r="BO207" s="84"/>
      <c r="BP207" s="84"/>
      <c r="BQ207" s="87"/>
      <c r="BR207" s="15"/>
      <c r="BS207" s="16"/>
    </row>
    <row r="208" spans="1:71" ht="15.6" customHeight="1">
      <c r="C208" s="14"/>
      <c r="D208" s="190"/>
      <c r="E208" s="190"/>
      <c r="F208" s="190"/>
      <c r="G208" s="190"/>
      <c r="H208" s="190"/>
      <c r="I208" s="190"/>
      <c r="J208" s="190"/>
      <c r="K208" s="190"/>
      <c r="L208" s="190"/>
      <c r="M208" s="191"/>
      <c r="N208" s="101"/>
      <c r="O208" s="102"/>
      <c r="P208" s="102"/>
      <c r="Q208" s="103"/>
      <c r="R208" s="48"/>
      <c r="S208" s="48"/>
      <c r="T208" s="48"/>
      <c r="U208" s="110"/>
      <c r="V208" s="111"/>
      <c r="W208" s="111"/>
      <c r="X208" s="111"/>
      <c r="Y208" s="111"/>
      <c r="Z208" s="111"/>
      <c r="AA208" s="111"/>
      <c r="AB208" s="111"/>
      <c r="AC208" s="111"/>
      <c r="AD208" s="111"/>
      <c r="AE208" s="111"/>
      <c r="AF208" s="111"/>
      <c r="AG208" s="111"/>
      <c r="AH208" s="111"/>
      <c r="AI208" s="111"/>
      <c r="AJ208" s="112"/>
      <c r="AK208" s="58"/>
      <c r="AL208" s="58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9"/>
      <c r="BD208" s="62"/>
      <c r="BE208" s="62"/>
      <c r="BF208" s="83"/>
      <c r="BG208" s="84"/>
      <c r="BH208" s="84"/>
      <c r="BI208" s="84"/>
      <c r="BJ208" s="83"/>
      <c r="BK208" s="84"/>
      <c r="BL208" s="84"/>
      <c r="BM208" s="84"/>
      <c r="BN208" s="83"/>
      <c r="BO208" s="84"/>
      <c r="BP208" s="84"/>
      <c r="BQ208" s="87"/>
      <c r="BR208" s="15"/>
      <c r="BS208" s="16"/>
    </row>
    <row r="209" spans="1:71" ht="15.6" customHeight="1">
      <c r="C209" s="14"/>
      <c r="D209" s="190"/>
      <c r="E209" s="190"/>
      <c r="F209" s="190"/>
      <c r="G209" s="190"/>
      <c r="H209" s="190"/>
      <c r="I209" s="190"/>
      <c r="J209" s="190"/>
      <c r="K209" s="190"/>
      <c r="L209" s="190"/>
      <c r="M209" s="191"/>
      <c r="N209" s="104"/>
      <c r="O209" s="105"/>
      <c r="P209" s="105"/>
      <c r="Q209" s="106"/>
      <c r="R209" s="48"/>
      <c r="S209" s="48"/>
      <c r="T209" s="48"/>
      <c r="U209" s="113"/>
      <c r="V209" s="114"/>
      <c r="W209" s="114"/>
      <c r="X209" s="114"/>
      <c r="Y209" s="114"/>
      <c r="Z209" s="114"/>
      <c r="AA209" s="114"/>
      <c r="AB209" s="114"/>
      <c r="AC209" s="114"/>
      <c r="AD209" s="114"/>
      <c r="AE209" s="114"/>
      <c r="AF209" s="114"/>
      <c r="AG209" s="114"/>
      <c r="AH209" s="114"/>
      <c r="AI209" s="114"/>
      <c r="AJ209" s="115"/>
      <c r="AK209" s="58"/>
      <c r="AL209" s="58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9"/>
      <c r="BD209" s="62"/>
      <c r="BE209" s="62"/>
      <c r="BF209" s="85"/>
      <c r="BG209" s="86"/>
      <c r="BH209" s="86"/>
      <c r="BI209" s="86"/>
      <c r="BJ209" s="85"/>
      <c r="BK209" s="86"/>
      <c r="BL209" s="86"/>
      <c r="BM209" s="86"/>
      <c r="BN209" s="85"/>
      <c r="BO209" s="86"/>
      <c r="BP209" s="86"/>
      <c r="BQ209" s="88"/>
      <c r="BR209" s="15"/>
      <c r="BS209" s="16"/>
    </row>
    <row r="210" spans="1:71" ht="15.6" customHeight="1">
      <c r="C210" s="14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1"/>
      <c r="Y210" s="41"/>
      <c r="Z210" s="41"/>
      <c r="AA210" s="46"/>
      <c r="AB210" s="46"/>
      <c r="AC210" s="46"/>
      <c r="AD210" s="46"/>
      <c r="AE210" s="46"/>
      <c r="AF210" s="46"/>
      <c r="AG210" s="46"/>
      <c r="AH210" s="46"/>
      <c r="AI210" s="46"/>
      <c r="AJ210" s="41"/>
      <c r="AK210" s="41"/>
      <c r="AL210" s="41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1"/>
      <c r="BD210" s="41"/>
      <c r="BE210" s="41"/>
      <c r="BF210" s="41"/>
      <c r="BG210" s="41"/>
      <c r="BH210" s="41"/>
      <c r="BI210" s="41"/>
      <c r="BJ210" s="41"/>
      <c r="BK210" s="41"/>
      <c r="BL210" s="41"/>
      <c r="BM210" s="41"/>
      <c r="BN210" s="41"/>
      <c r="BO210" s="41"/>
      <c r="BP210" s="41"/>
      <c r="BQ210" s="41"/>
      <c r="BR210" s="15"/>
      <c r="BS210" s="16"/>
    </row>
    <row r="211" spans="1:71" ht="18.600000000000001" customHeight="1">
      <c r="C211" s="14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48"/>
      <c r="O211" s="48"/>
      <c r="P211" s="48"/>
      <c r="Q211" s="48"/>
      <c r="R211" s="48"/>
      <c r="S211" s="48"/>
      <c r="T211" s="48"/>
      <c r="U211" s="52" t="s">
        <v>22</v>
      </c>
      <c r="V211" s="48"/>
      <c r="W211" s="48"/>
      <c r="X211" s="48"/>
      <c r="Y211" s="48"/>
      <c r="Z211" s="48"/>
      <c r="AA211" s="46"/>
      <c r="AB211" s="53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52" t="s">
        <v>14</v>
      </c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  <c r="BP211" s="45"/>
      <c r="BQ211" s="41"/>
      <c r="BR211" s="15"/>
      <c r="BS211" s="16"/>
    </row>
    <row r="212" spans="1:71" ht="15.6" customHeight="1">
      <c r="C212" s="14"/>
      <c r="D212" s="190" t="s">
        <v>15</v>
      </c>
      <c r="E212" s="190"/>
      <c r="F212" s="190"/>
      <c r="G212" s="190"/>
      <c r="H212" s="190"/>
      <c r="I212" s="190"/>
      <c r="J212" s="190"/>
      <c r="K212" s="190"/>
      <c r="L212" s="190"/>
      <c r="M212" s="191"/>
      <c r="N212" s="98" t="str">
        <f>IF([2]回答表!AD46="●","●","")</f>
        <v/>
      </c>
      <c r="O212" s="99"/>
      <c r="P212" s="99"/>
      <c r="Q212" s="100"/>
      <c r="R212" s="48"/>
      <c r="S212" s="48"/>
      <c r="T212" s="48"/>
      <c r="U212" s="107" t="str">
        <f>IF([2]回答表!AD46="●",[2]回答表!B337,"")</f>
        <v/>
      </c>
      <c r="V212" s="108"/>
      <c r="W212" s="108"/>
      <c r="X212" s="108"/>
      <c r="Y212" s="108"/>
      <c r="Z212" s="108"/>
      <c r="AA212" s="108"/>
      <c r="AB212" s="108"/>
      <c r="AC212" s="108"/>
      <c r="AD212" s="108"/>
      <c r="AE212" s="108"/>
      <c r="AF212" s="108"/>
      <c r="AG212" s="108"/>
      <c r="AH212" s="108"/>
      <c r="AI212" s="108"/>
      <c r="AJ212" s="109"/>
      <c r="AK212" s="67"/>
      <c r="AL212" s="67"/>
      <c r="AM212" s="107" t="str">
        <f>IF([2]回答表!AD46="●",[2]回答表!B343,"")</f>
        <v/>
      </c>
      <c r="AN212" s="108"/>
      <c r="AO212" s="108"/>
      <c r="AP212" s="108"/>
      <c r="AQ212" s="108"/>
      <c r="AR212" s="108"/>
      <c r="AS212" s="108"/>
      <c r="AT212" s="108"/>
      <c r="AU212" s="108"/>
      <c r="AV212" s="108"/>
      <c r="AW212" s="108"/>
      <c r="AX212" s="108"/>
      <c r="AY212" s="108"/>
      <c r="AZ212" s="108"/>
      <c r="BA212" s="108"/>
      <c r="BB212" s="108"/>
      <c r="BC212" s="108"/>
      <c r="BD212" s="108"/>
      <c r="BE212" s="108"/>
      <c r="BF212" s="108"/>
      <c r="BG212" s="108"/>
      <c r="BH212" s="108"/>
      <c r="BI212" s="108"/>
      <c r="BJ212" s="108"/>
      <c r="BK212" s="108"/>
      <c r="BL212" s="108"/>
      <c r="BM212" s="108"/>
      <c r="BN212" s="108"/>
      <c r="BO212" s="108"/>
      <c r="BP212" s="108"/>
      <c r="BQ212" s="109"/>
      <c r="BR212" s="15"/>
      <c r="BS212" s="16"/>
    </row>
    <row r="213" spans="1:71" ht="15.6" customHeight="1">
      <c r="C213" s="14"/>
      <c r="D213" s="190"/>
      <c r="E213" s="190"/>
      <c r="F213" s="190"/>
      <c r="G213" s="190"/>
      <c r="H213" s="190"/>
      <c r="I213" s="190"/>
      <c r="J213" s="190"/>
      <c r="K213" s="190"/>
      <c r="L213" s="190"/>
      <c r="M213" s="191"/>
      <c r="N213" s="101"/>
      <c r="O213" s="102"/>
      <c r="P213" s="102"/>
      <c r="Q213" s="103"/>
      <c r="R213" s="48"/>
      <c r="S213" s="48"/>
      <c r="T213" s="48"/>
      <c r="U213" s="110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111"/>
      <c r="AF213" s="111"/>
      <c r="AG213" s="111"/>
      <c r="AH213" s="111"/>
      <c r="AI213" s="111"/>
      <c r="AJ213" s="112"/>
      <c r="AK213" s="67"/>
      <c r="AL213" s="67"/>
      <c r="AM213" s="110"/>
      <c r="AN213" s="111"/>
      <c r="AO213" s="111"/>
      <c r="AP213" s="111"/>
      <c r="AQ213" s="111"/>
      <c r="AR213" s="111"/>
      <c r="AS213" s="111"/>
      <c r="AT213" s="111"/>
      <c r="AU213" s="111"/>
      <c r="AV213" s="111"/>
      <c r="AW213" s="111"/>
      <c r="AX213" s="111"/>
      <c r="AY213" s="111"/>
      <c r="AZ213" s="111"/>
      <c r="BA213" s="111"/>
      <c r="BB213" s="111"/>
      <c r="BC213" s="111"/>
      <c r="BD213" s="111"/>
      <c r="BE213" s="111"/>
      <c r="BF213" s="111"/>
      <c r="BG213" s="111"/>
      <c r="BH213" s="111"/>
      <c r="BI213" s="111"/>
      <c r="BJ213" s="111"/>
      <c r="BK213" s="111"/>
      <c r="BL213" s="111"/>
      <c r="BM213" s="111"/>
      <c r="BN213" s="111"/>
      <c r="BO213" s="111"/>
      <c r="BP213" s="111"/>
      <c r="BQ213" s="112"/>
      <c r="BR213" s="15"/>
      <c r="BS213" s="16"/>
    </row>
    <row r="214" spans="1:71" ht="15.6" customHeight="1">
      <c r="C214" s="14"/>
      <c r="D214" s="190"/>
      <c r="E214" s="190"/>
      <c r="F214" s="190"/>
      <c r="G214" s="190"/>
      <c r="H214" s="190"/>
      <c r="I214" s="190"/>
      <c r="J214" s="190"/>
      <c r="K214" s="190"/>
      <c r="L214" s="190"/>
      <c r="M214" s="191"/>
      <c r="N214" s="101"/>
      <c r="O214" s="102"/>
      <c r="P214" s="102"/>
      <c r="Q214" s="103"/>
      <c r="R214" s="48"/>
      <c r="S214" s="48"/>
      <c r="T214" s="48"/>
      <c r="U214" s="110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  <c r="AG214" s="111"/>
      <c r="AH214" s="111"/>
      <c r="AI214" s="111"/>
      <c r="AJ214" s="112"/>
      <c r="AK214" s="67"/>
      <c r="AL214" s="67"/>
      <c r="AM214" s="110"/>
      <c r="AN214" s="111"/>
      <c r="AO214" s="111"/>
      <c r="AP214" s="111"/>
      <c r="AQ214" s="111"/>
      <c r="AR214" s="111"/>
      <c r="AS214" s="111"/>
      <c r="AT214" s="111"/>
      <c r="AU214" s="111"/>
      <c r="AV214" s="111"/>
      <c r="AW214" s="111"/>
      <c r="AX214" s="111"/>
      <c r="AY214" s="111"/>
      <c r="AZ214" s="111"/>
      <c r="BA214" s="111"/>
      <c r="BB214" s="111"/>
      <c r="BC214" s="111"/>
      <c r="BD214" s="111"/>
      <c r="BE214" s="111"/>
      <c r="BF214" s="111"/>
      <c r="BG214" s="111"/>
      <c r="BH214" s="111"/>
      <c r="BI214" s="111"/>
      <c r="BJ214" s="111"/>
      <c r="BK214" s="111"/>
      <c r="BL214" s="111"/>
      <c r="BM214" s="111"/>
      <c r="BN214" s="111"/>
      <c r="BO214" s="111"/>
      <c r="BP214" s="111"/>
      <c r="BQ214" s="112"/>
      <c r="BR214" s="15"/>
      <c r="BS214" s="16"/>
    </row>
    <row r="215" spans="1:71" ht="15.6" customHeight="1">
      <c r="C215" s="14"/>
      <c r="D215" s="190"/>
      <c r="E215" s="190"/>
      <c r="F215" s="190"/>
      <c r="G215" s="190"/>
      <c r="H215" s="190"/>
      <c r="I215" s="190"/>
      <c r="J215" s="190"/>
      <c r="K215" s="190"/>
      <c r="L215" s="190"/>
      <c r="M215" s="191"/>
      <c r="N215" s="104"/>
      <c r="O215" s="105"/>
      <c r="P215" s="105"/>
      <c r="Q215" s="106"/>
      <c r="R215" s="48"/>
      <c r="S215" s="48"/>
      <c r="T215" s="48"/>
      <c r="U215" s="113"/>
      <c r="V215" s="114"/>
      <c r="W215" s="114"/>
      <c r="X215" s="114"/>
      <c r="Y215" s="114"/>
      <c r="Z215" s="114"/>
      <c r="AA215" s="114"/>
      <c r="AB215" s="114"/>
      <c r="AC215" s="114"/>
      <c r="AD215" s="114"/>
      <c r="AE215" s="114"/>
      <c r="AF215" s="114"/>
      <c r="AG215" s="114"/>
      <c r="AH215" s="114"/>
      <c r="AI215" s="114"/>
      <c r="AJ215" s="115"/>
      <c r="AK215" s="67"/>
      <c r="AL215" s="67"/>
      <c r="AM215" s="113"/>
      <c r="AN215" s="114"/>
      <c r="AO215" s="114"/>
      <c r="AP215" s="114"/>
      <c r="AQ215" s="114"/>
      <c r="AR215" s="114"/>
      <c r="AS215" s="114"/>
      <c r="AT215" s="114"/>
      <c r="AU215" s="114"/>
      <c r="AV215" s="114"/>
      <c r="AW215" s="114"/>
      <c r="AX215" s="114"/>
      <c r="AY215" s="114"/>
      <c r="AZ215" s="114"/>
      <c r="BA215" s="114"/>
      <c r="BB215" s="114"/>
      <c r="BC215" s="114"/>
      <c r="BD215" s="114"/>
      <c r="BE215" s="114"/>
      <c r="BF215" s="114"/>
      <c r="BG215" s="114"/>
      <c r="BH215" s="114"/>
      <c r="BI215" s="114"/>
      <c r="BJ215" s="114"/>
      <c r="BK215" s="114"/>
      <c r="BL215" s="114"/>
      <c r="BM215" s="114"/>
      <c r="BN215" s="114"/>
      <c r="BO215" s="114"/>
      <c r="BP215" s="114"/>
      <c r="BQ215" s="115"/>
      <c r="BR215" s="15"/>
      <c r="BS215" s="16"/>
    </row>
    <row r="216" spans="1:71" ht="15.6" customHeight="1">
      <c r="C216" s="17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9"/>
      <c r="BS216" s="16"/>
    </row>
    <row r="217" spans="1:71" ht="15.6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</row>
    <row r="218" spans="1:71" ht="15.6" customHeight="1">
      <c r="C218" s="9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71"/>
      <c r="AS218" s="171"/>
      <c r="AT218" s="171"/>
      <c r="AU218" s="171"/>
      <c r="AV218" s="171"/>
      <c r="AW218" s="171"/>
      <c r="AX218" s="171"/>
      <c r="AY218" s="171"/>
      <c r="AZ218" s="171"/>
      <c r="BA218" s="171"/>
      <c r="BB218" s="171"/>
      <c r="BC218" s="11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3"/>
      <c r="BS218" s="16"/>
    </row>
    <row r="219" spans="1:71" ht="15.6" customHeight="1">
      <c r="A219" s="16"/>
      <c r="B219" s="16"/>
      <c r="C219" s="14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1"/>
      <c r="Y219" s="41"/>
      <c r="Z219" s="41"/>
      <c r="AA219" s="45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7"/>
      <c r="AO219" s="49"/>
      <c r="AP219" s="50"/>
      <c r="AQ219" s="50"/>
      <c r="AR219" s="172"/>
      <c r="AS219" s="172"/>
      <c r="AT219" s="172"/>
      <c r="AU219" s="172"/>
      <c r="AV219" s="172"/>
      <c r="AW219" s="172"/>
      <c r="AX219" s="172"/>
      <c r="AY219" s="172"/>
      <c r="AZ219" s="172"/>
      <c r="BA219" s="172"/>
      <c r="BB219" s="172"/>
      <c r="BC219" s="44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6"/>
      <c r="BO219" s="46"/>
      <c r="BP219" s="46"/>
      <c r="BQ219" s="47"/>
      <c r="BR219" s="15"/>
      <c r="BS219" s="16"/>
    </row>
    <row r="220" spans="1:71" ht="15.6" customHeight="1">
      <c r="A220" s="16"/>
      <c r="B220" s="16"/>
      <c r="C220" s="14"/>
      <c r="D220" s="144" t="s">
        <v>6</v>
      </c>
      <c r="E220" s="145"/>
      <c r="F220" s="145"/>
      <c r="G220" s="145"/>
      <c r="H220" s="145"/>
      <c r="I220" s="145"/>
      <c r="J220" s="145"/>
      <c r="K220" s="145"/>
      <c r="L220" s="145"/>
      <c r="M220" s="145"/>
      <c r="N220" s="145"/>
      <c r="O220" s="145"/>
      <c r="P220" s="145"/>
      <c r="Q220" s="146"/>
      <c r="R220" s="89" t="s">
        <v>69</v>
      </c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  <c r="AU220" s="90"/>
      <c r="AV220" s="90"/>
      <c r="AW220" s="90"/>
      <c r="AX220" s="90"/>
      <c r="AY220" s="90"/>
      <c r="AZ220" s="90"/>
      <c r="BA220" s="90"/>
      <c r="BB220" s="91"/>
      <c r="BC220" s="44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6"/>
      <c r="BO220" s="46"/>
      <c r="BP220" s="46"/>
      <c r="BQ220" s="47"/>
      <c r="BR220" s="15"/>
      <c r="BS220" s="16"/>
    </row>
    <row r="221" spans="1:71" ht="15.6" customHeight="1">
      <c r="A221" s="16"/>
      <c r="B221" s="16"/>
      <c r="C221" s="14"/>
      <c r="D221" s="147"/>
      <c r="E221" s="148"/>
      <c r="F221" s="148"/>
      <c r="G221" s="148"/>
      <c r="H221" s="148"/>
      <c r="I221" s="148"/>
      <c r="J221" s="148"/>
      <c r="K221" s="148"/>
      <c r="L221" s="148"/>
      <c r="M221" s="148"/>
      <c r="N221" s="148"/>
      <c r="O221" s="148"/>
      <c r="P221" s="148"/>
      <c r="Q221" s="149"/>
      <c r="R221" s="95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  <c r="AO221" s="96"/>
      <c r="AP221" s="96"/>
      <c r="AQ221" s="96"/>
      <c r="AR221" s="96"/>
      <c r="AS221" s="96"/>
      <c r="AT221" s="96"/>
      <c r="AU221" s="96"/>
      <c r="AV221" s="96"/>
      <c r="AW221" s="96"/>
      <c r="AX221" s="96"/>
      <c r="AY221" s="96"/>
      <c r="AZ221" s="96"/>
      <c r="BA221" s="96"/>
      <c r="BB221" s="97"/>
      <c r="BC221" s="44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6"/>
      <c r="BO221" s="46"/>
      <c r="BP221" s="46"/>
      <c r="BQ221" s="47"/>
      <c r="BR221" s="15"/>
      <c r="BS221" s="16"/>
    </row>
    <row r="222" spans="1:71" ht="15.6" customHeight="1">
      <c r="A222" s="16"/>
      <c r="B222" s="16"/>
      <c r="C222" s="14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1"/>
      <c r="Y222" s="41"/>
      <c r="Z222" s="41"/>
      <c r="AA222" s="45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7"/>
      <c r="AO222" s="49"/>
      <c r="AP222" s="50"/>
      <c r="AQ222" s="50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44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6"/>
      <c r="BO222" s="46"/>
      <c r="BP222" s="46"/>
      <c r="BQ222" s="47"/>
      <c r="BR222" s="15"/>
      <c r="BS222" s="16"/>
    </row>
    <row r="223" spans="1:71" ht="19.350000000000001" customHeight="1">
      <c r="A223" s="16"/>
      <c r="B223" s="16"/>
      <c r="C223" s="14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52" t="s">
        <v>35</v>
      </c>
      <c r="V223" s="48"/>
      <c r="W223" s="48"/>
      <c r="X223" s="48"/>
      <c r="Y223" s="48"/>
      <c r="Z223" s="48"/>
      <c r="AA223" s="46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68" t="s">
        <v>70</v>
      </c>
      <c r="AO223" s="46"/>
      <c r="AP223" s="46"/>
      <c r="AQ223" s="46"/>
      <c r="AR223" s="46"/>
      <c r="AS223" s="46"/>
      <c r="AT223" s="46"/>
      <c r="AU223" s="46"/>
      <c r="AV223" s="46"/>
      <c r="AW223" s="46"/>
      <c r="AX223" s="54"/>
      <c r="AY223" s="52"/>
      <c r="AZ223" s="52"/>
      <c r="BA223" s="69"/>
      <c r="BB223" s="69"/>
      <c r="BC223" s="44"/>
      <c r="BD223" s="45"/>
      <c r="BE223" s="45"/>
      <c r="BF223" s="57" t="s">
        <v>8</v>
      </c>
      <c r="BG223" s="6"/>
      <c r="BH223" s="6"/>
      <c r="BI223" s="6"/>
      <c r="BJ223" s="6"/>
      <c r="BK223" s="6"/>
      <c r="BL223" s="6"/>
      <c r="BM223" s="46"/>
      <c r="BN223" s="46"/>
      <c r="BO223" s="46"/>
      <c r="BP223" s="46"/>
      <c r="BQ223" s="54"/>
      <c r="BR223" s="15"/>
      <c r="BS223" s="16"/>
    </row>
    <row r="224" spans="1:71" ht="15.6" customHeight="1">
      <c r="A224" s="16"/>
      <c r="B224" s="16"/>
      <c r="C224" s="14"/>
      <c r="D224" s="89" t="s">
        <v>9</v>
      </c>
      <c r="E224" s="90"/>
      <c r="F224" s="90"/>
      <c r="G224" s="90"/>
      <c r="H224" s="90"/>
      <c r="I224" s="90"/>
      <c r="J224" s="90"/>
      <c r="K224" s="90"/>
      <c r="L224" s="90"/>
      <c r="M224" s="91"/>
      <c r="N224" s="98" t="str">
        <f>IF([2]回答表!X47="●","●","")</f>
        <v/>
      </c>
      <c r="O224" s="99"/>
      <c r="P224" s="99"/>
      <c r="Q224" s="100"/>
      <c r="R224" s="48"/>
      <c r="S224" s="48"/>
      <c r="T224" s="48"/>
      <c r="U224" s="107" t="str">
        <f>IF([2]回答表!X47="●",[2]回答表!B356,IF([2]回答表!AA47="●",[2]回答表!B379,""))</f>
        <v/>
      </c>
      <c r="V224" s="108"/>
      <c r="W224" s="108"/>
      <c r="X224" s="108"/>
      <c r="Y224" s="108"/>
      <c r="Z224" s="108"/>
      <c r="AA224" s="108"/>
      <c r="AB224" s="108"/>
      <c r="AC224" s="108"/>
      <c r="AD224" s="108"/>
      <c r="AE224" s="108"/>
      <c r="AF224" s="108"/>
      <c r="AG224" s="108"/>
      <c r="AH224" s="108"/>
      <c r="AI224" s="108"/>
      <c r="AJ224" s="109"/>
      <c r="AK224" s="58"/>
      <c r="AL224" s="58"/>
      <c r="AM224" s="58"/>
      <c r="AN224" s="107" t="str">
        <f>IF([2]回答表!X47="●",[2]回答表!B362,"")</f>
        <v/>
      </c>
      <c r="AO224" s="182"/>
      <c r="AP224" s="182"/>
      <c r="AQ224" s="182"/>
      <c r="AR224" s="182"/>
      <c r="AS224" s="182"/>
      <c r="AT224" s="182"/>
      <c r="AU224" s="182"/>
      <c r="AV224" s="182"/>
      <c r="AW224" s="182"/>
      <c r="AX224" s="182"/>
      <c r="AY224" s="182"/>
      <c r="AZ224" s="182"/>
      <c r="BA224" s="182"/>
      <c r="BB224" s="183"/>
      <c r="BC224" s="49"/>
      <c r="BD224" s="45"/>
      <c r="BE224" s="45"/>
      <c r="BF224" s="116" t="str">
        <f>IF([2]回答表!X47="●",[2]回答表!B368,IF([2]回答表!AA47="●",[2]回答表!B385,""))</f>
        <v/>
      </c>
      <c r="BG224" s="117"/>
      <c r="BH224" s="117"/>
      <c r="BI224" s="117"/>
      <c r="BJ224" s="116"/>
      <c r="BK224" s="117"/>
      <c r="BL224" s="117"/>
      <c r="BM224" s="117"/>
      <c r="BN224" s="116"/>
      <c r="BO224" s="117"/>
      <c r="BP224" s="117"/>
      <c r="BQ224" s="118"/>
      <c r="BR224" s="15"/>
      <c r="BS224" s="16"/>
    </row>
    <row r="225" spans="1:71" ht="15.6" customHeight="1">
      <c r="A225" s="16"/>
      <c r="B225" s="16"/>
      <c r="C225" s="14"/>
      <c r="D225" s="92"/>
      <c r="E225" s="93"/>
      <c r="F225" s="93"/>
      <c r="G225" s="93"/>
      <c r="H225" s="93"/>
      <c r="I225" s="93"/>
      <c r="J225" s="93"/>
      <c r="K225" s="93"/>
      <c r="L225" s="93"/>
      <c r="M225" s="94"/>
      <c r="N225" s="101"/>
      <c r="O225" s="102"/>
      <c r="P225" s="102"/>
      <c r="Q225" s="103"/>
      <c r="R225" s="48"/>
      <c r="S225" s="48"/>
      <c r="T225" s="48"/>
      <c r="U225" s="110"/>
      <c r="V225" s="111"/>
      <c r="W225" s="111"/>
      <c r="X225" s="111"/>
      <c r="Y225" s="111"/>
      <c r="Z225" s="111"/>
      <c r="AA225" s="111"/>
      <c r="AB225" s="111"/>
      <c r="AC225" s="111"/>
      <c r="AD225" s="111"/>
      <c r="AE225" s="111"/>
      <c r="AF225" s="111"/>
      <c r="AG225" s="111"/>
      <c r="AH225" s="111"/>
      <c r="AI225" s="111"/>
      <c r="AJ225" s="112"/>
      <c r="AK225" s="58"/>
      <c r="AL225" s="58"/>
      <c r="AM225" s="58"/>
      <c r="AN225" s="184"/>
      <c r="AO225" s="185"/>
      <c r="AP225" s="185"/>
      <c r="AQ225" s="185"/>
      <c r="AR225" s="185"/>
      <c r="AS225" s="185"/>
      <c r="AT225" s="185"/>
      <c r="AU225" s="185"/>
      <c r="AV225" s="185"/>
      <c r="AW225" s="185"/>
      <c r="AX225" s="185"/>
      <c r="AY225" s="185"/>
      <c r="AZ225" s="185"/>
      <c r="BA225" s="185"/>
      <c r="BB225" s="186"/>
      <c r="BC225" s="49"/>
      <c r="BD225" s="45"/>
      <c r="BE225" s="45"/>
      <c r="BF225" s="83"/>
      <c r="BG225" s="84"/>
      <c r="BH225" s="84"/>
      <c r="BI225" s="84"/>
      <c r="BJ225" s="83"/>
      <c r="BK225" s="84"/>
      <c r="BL225" s="84"/>
      <c r="BM225" s="84"/>
      <c r="BN225" s="83"/>
      <c r="BO225" s="84"/>
      <c r="BP225" s="84"/>
      <c r="BQ225" s="87"/>
      <c r="BR225" s="15"/>
      <c r="BS225" s="16"/>
    </row>
    <row r="226" spans="1:71" ht="15.6" customHeight="1">
      <c r="A226" s="16"/>
      <c r="B226" s="16"/>
      <c r="C226" s="14"/>
      <c r="D226" s="92"/>
      <c r="E226" s="93"/>
      <c r="F226" s="93"/>
      <c r="G226" s="93"/>
      <c r="H226" s="93"/>
      <c r="I226" s="93"/>
      <c r="J226" s="93"/>
      <c r="K226" s="93"/>
      <c r="L226" s="93"/>
      <c r="M226" s="94"/>
      <c r="N226" s="101"/>
      <c r="O226" s="102"/>
      <c r="P226" s="102"/>
      <c r="Q226" s="103"/>
      <c r="R226" s="48"/>
      <c r="S226" s="48"/>
      <c r="T226" s="48"/>
      <c r="U226" s="110"/>
      <c r="V226" s="111"/>
      <c r="W226" s="111"/>
      <c r="X226" s="111"/>
      <c r="Y226" s="111"/>
      <c r="Z226" s="111"/>
      <c r="AA226" s="111"/>
      <c r="AB226" s="111"/>
      <c r="AC226" s="111"/>
      <c r="AD226" s="111"/>
      <c r="AE226" s="111"/>
      <c r="AF226" s="111"/>
      <c r="AG226" s="111"/>
      <c r="AH226" s="111"/>
      <c r="AI226" s="111"/>
      <c r="AJ226" s="112"/>
      <c r="AK226" s="58"/>
      <c r="AL226" s="58"/>
      <c r="AM226" s="58"/>
      <c r="AN226" s="184"/>
      <c r="AO226" s="185"/>
      <c r="AP226" s="185"/>
      <c r="AQ226" s="185"/>
      <c r="AR226" s="185"/>
      <c r="AS226" s="185"/>
      <c r="AT226" s="185"/>
      <c r="AU226" s="185"/>
      <c r="AV226" s="185"/>
      <c r="AW226" s="185"/>
      <c r="AX226" s="185"/>
      <c r="AY226" s="185"/>
      <c r="AZ226" s="185"/>
      <c r="BA226" s="185"/>
      <c r="BB226" s="186"/>
      <c r="BC226" s="49"/>
      <c r="BD226" s="45"/>
      <c r="BE226" s="45"/>
      <c r="BF226" s="83"/>
      <c r="BG226" s="84"/>
      <c r="BH226" s="84"/>
      <c r="BI226" s="84"/>
      <c r="BJ226" s="83"/>
      <c r="BK226" s="84"/>
      <c r="BL226" s="84"/>
      <c r="BM226" s="84"/>
      <c r="BN226" s="83"/>
      <c r="BO226" s="84"/>
      <c r="BP226" s="84"/>
      <c r="BQ226" s="87"/>
      <c r="BR226" s="15"/>
      <c r="BS226" s="16"/>
    </row>
    <row r="227" spans="1:71" ht="15.6" customHeight="1">
      <c r="A227" s="16"/>
      <c r="B227" s="16"/>
      <c r="C227" s="14"/>
      <c r="D227" s="95"/>
      <c r="E227" s="96"/>
      <c r="F227" s="96"/>
      <c r="G227" s="96"/>
      <c r="H227" s="96"/>
      <c r="I227" s="96"/>
      <c r="J227" s="96"/>
      <c r="K227" s="96"/>
      <c r="L227" s="96"/>
      <c r="M227" s="97"/>
      <c r="N227" s="104"/>
      <c r="O227" s="105"/>
      <c r="P227" s="105"/>
      <c r="Q227" s="106"/>
      <c r="R227" s="48"/>
      <c r="S227" s="48"/>
      <c r="T227" s="48"/>
      <c r="U227" s="110"/>
      <c r="V227" s="111"/>
      <c r="W227" s="111"/>
      <c r="X227" s="111"/>
      <c r="Y227" s="111"/>
      <c r="Z227" s="111"/>
      <c r="AA227" s="111"/>
      <c r="AB227" s="111"/>
      <c r="AC227" s="111"/>
      <c r="AD227" s="111"/>
      <c r="AE227" s="111"/>
      <c r="AF227" s="111"/>
      <c r="AG227" s="111"/>
      <c r="AH227" s="111"/>
      <c r="AI227" s="111"/>
      <c r="AJ227" s="112"/>
      <c r="AK227" s="58"/>
      <c r="AL227" s="58"/>
      <c r="AM227" s="58"/>
      <c r="AN227" s="184"/>
      <c r="AO227" s="185"/>
      <c r="AP227" s="185"/>
      <c r="AQ227" s="185"/>
      <c r="AR227" s="185"/>
      <c r="AS227" s="185"/>
      <c r="AT227" s="185"/>
      <c r="AU227" s="185"/>
      <c r="AV227" s="185"/>
      <c r="AW227" s="185"/>
      <c r="AX227" s="185"/>
      <c r="AY227" s="185"/>
      <c r="AZ227" s="185"/>
      <c r="BA227" s="185"/>
      <c r="BB227" s="186"/>
      <c r="BC227" s="49"/>
      <c r="BD227" s="45"/>
      <c r="BE227" s="45"/>
      <c r="BF227" s="83" t="str">
        <f>IF([2]回答表!X47="●",[2]回答表!E368,IF([2]回答表!AA47="●",[2]回答表!E385,""))</f>
        <v/>
      </c>
      <c r="BG227" s="84"/>
      <c r="BH227" s="84"/>
      <c r="BI227" s="84"/>
      <c r="BJ227" s="83" t="str">
        <f>IF([2]回答表!X47="●",[2]回答表!E369,IF([2]回答表!AA47="●",[2]回答表!E386,""))</f>
        <v/>
      </c>
      <c r="BK227" s="84"/>
      <c r="BL227" s="84"/>
      <c r="BM227" s="87"/>
      <c r="BN227" s="83" t="str">
        <f>IF([2]回答表!X47="●",[2]回答表!E370,IF([2]回答表!AA47="●",[2]回答表!E387,""))</f>
        <v/>
      </c>
      <c r="BO227" s="84"/>
      <c r="BP227" s="84"/>
      <c r="BQ227" s="87"/>
      <c r="BR227" s="15"/>
      <c r="BS227" s="16"/>
    </row>
    <row r="228" spans="1:71" ht="15.6" customHeight="1">
      <c r="A228" s="16"/>
      <c r="B228" s="16"/>
      <c r="C228" s="14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61"/>
      <c r="O228" s="61"/>
      <c r="P228" s="61"/>
      <c r="Q228" s="61"/>
      <c r="R228" s="61"/>
      <c r="S228" s="61"/>
      <c r="T228" s="61"/>
      <c r="U228" s="110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  <c r="AF228" s="111"/>
      <c r="AG228" s="111"/>
      <c r="AH228" s="111"/>
      <c r="AI228" s="111"/>
      <c r="AJ228" s="112"/>
      <c r="AK228" s="58"/>
      <c r="AL228" s="58"/>
      <c r="AM228" s="58"/>
      <c r="AN228" s="184"/>
      <c r="AO228" s="185"/>
      <c r="AP228" s="185"/>
      <c r="AQ228" s="185"/>
      <c r="AR228" s="185"/>
      <c r="AS228" s="185"/>
      <c r="AT228" s="185"/>
      <c r="AU228" s="185"/>
      <c r="AV228" s="185"/>
      <c r="AW228" s="185"/>
      <c r="AX228" s="185"/>
      <c r="AY228" s="185"/>
      <c r="AZ228" s="185"/>
      <c r="BA228" s="185"/>
      <c r="BB228" s="186"/>
      <c r="BC228" s="49"/>
      <c r="BD228" s="49"/>
      <c r="BE228" s="49"/>
      <c r="BF228" s="83"/>
      <c r="BG228" s="84"/>
      <c r="BH228" s="84"/>
      <c r="BI228" s="84"/>
      <c r="BJ228" s="83"/>
      <c r="BK228" s="84"/>
      <c r="BL228" s="84"/>
      <c r="BM228" s="87"/>
      <c r="BN228" s="83"/>
      <c r="BO228" s="84"/>
      <c r="BP228" s="84"/>
      <c r="BQ228" s="87"/>
      <c r="BR228" s="15"/>
      <c r="BS228" s="16"/>
    </row>
    <row r="229" spans="1:71" ht="15.6" customHeight="1">
      <c r="A229" s="16"/>
      <c r="B229" s="16"/>
      <c r="C229" s="14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61"/>
      <c r="O229" s="61"/>
      <c r="P229" s="61"/>
      <c r="Q229" s="61"/>
      <c r="R229" s="61"/>
      <c r="S229" s="61"/>
      <c r="T229" s="61"/>
      <c r="U229" s="110"/>
      <c r="V229" s="111"/>
      <c r="W229" s="111"/>
      <c r="X229" s="111"/>
      <c r="Y229" s="111"/>
      <c r="Z229" s="111"/>
      <c r="AA229" s="111"/>
      <c r="AB229" s="111"/>
      <c r="AC229" s="111"/>
      <c r="AD229" s="111"/>
      <c r="AE229" s="111"/>
      <c r="AF229" s="111"/>
      <c r="AG229" s="111"/>
      <c r="AH229" s="111"/>
      <c r="AI229" s="111"/>
      <c r="AJ229" s="112"/>
      <c r="AK229" s="58"/>
      <c r="AL229" s="58"/>
      <c r="AM229" s="58"/>
      <c r="AN229" s="184"/>
      <c r="AO229" s="185"/>
      <c r="AP229" s="185"/>
      <c r="AQ229" s="185"/>
      <c r="AR229" s="185"/>
      <c r="AS229" s="185"/>
      <c r="AT229" s="185"/>
      <c r="AU229" s="185"/>
      <c r="AV229" s="185"/>
      <c r="AW229" s="185"/>
      <c r="AX229" s="185"/>
      <c r="AY229" s="185"/>
      <c r="AZ229" s="185"/>
      <c r="BA229" s="185"/>
      <c r="BB229" s="186"/>
      <c r="BC229" s="49"/>
      <c r="BD229" s="45"/>
      <c r="BE229" s="45"/>
      <c r="BF229" s="83"/>
      <c r="BG229" s="84"/>
      <c r="BH229" s="84"/>
      <c r="BI229" s="84"/>
      <c r="BJ229" s="83"/>
      <c r="BK229" s="84"/>
      <c r="BL229" s="84"/>
      <c r="BM229" s="87"/>
      <c r="BN229" s="83"/>
      <c r="BO229" s="84"/>
      <c r="BP229" s="84"/>
      <c r="BQ229" s="87"/>
      <c r="BR229" s="15"/>
      <c r="BS229" s="16"/>
    </row>
    <row r="230" spans="1:71" ht="15.6" customHeight="1">
      <c r="A230" s="16"/>
      <c r="B230" s="16"/>
      <c r="C230" s="14"/>
      <c r="D230" s="134" t="s">
        <v>10</v>
      </c>
      <c r="E230" s="135"/>
      <c r="F230" s="135"/>
      <c r="G230" s="135"/>
      <c r="H230" s="135"/>
      <c r="I230" s="135"/>
      <c r="J230" s="135"/>
      <c r="K230" s="135"/>
      <c r="L230" s="135"/>
      <c r="M230" s="136"/>
      <c r="N230" s="98" t="str">
        <f>IF([2]回答表!AA47="●","●","")</f>
        <v/>
      </c>
      <c r="O230" s="99"/>
      <c r="P230" s="99"/>
      <c r="Q230" s="100"/>
      <c r="R230" s="48"/>
      <c r="S230" s="48"/>
      <c r="T230" s="48"/>
      <c r="U230" s="110"/>
      <c r="V230" s="111"/>
      <c r="W230" s="111"/>
      <c r="X230" s="111"/>
      <c r="Y230" s="111"/>
      <c r="Z230" s="111"/>
      <c r="AA230" s="111"/>
      <c r="AB230" s="111"/>
      <c r="AC230" s="111"/>
      <c r="AD230" s="111"/>
      <c r="AE230" s="111"/>
      <c r="AF230" s="111"/>
      <c r="AG230" s="111"/>
      <c r="AH230" s="111"/>
      <c r="AI230" s="111"/>
      <c r="AJ230" s="112"/>
      <c r="AK230" s="58"/>
      <c r="AL230" s="58"/>
      <c r="AM230" s="58"/>
      <c r="AN230" s="184"/>
      <c r="AO230" s="185"/>
      <c r="AP230" s="185"/>
      <c r="AQ230" s="185"/>
      <c r="AR230" s="185"/>
      <c r="AS230" s="185"/>
      <c r="AT230" s="185"/>
      <c r="AU230" s="185"/>
      <c r="AV230" s="185"/>
      <c r="AW230" s="185"/>
      <c r="AX230" s="185"/>
      <c r="AY230" s="185"/>
      <c r="AZ230" s="185"/>
      <c r="BA230" s="185"/>
      <c r="BB230" s="186"/>
      <c r="BC230" s="49"/>
      <c r="BD230" s="62"/>
      <c r="BE230" s="62"/>
      <c r="BF230" s="83"/>
      <c r="BG230" s="84"/>
      <c r="BH230" s="84"/>
      <c r="BI230" s="84"/>
      <c r="BJ230" s="83"/>
      <c r="BK230" s="84"/>
      <c r="BL230" s="84"/>
      <c r="BM230" s="87"/>
      <c r="BN230" s="83"/>
      <c r="BO230" s="84"/>
      <c r="BP230" s="84"/>
      <c r="BQ230" s="87"/>
      <c r="BR230" s="15"/>
      <c r="BS230" s="16"/>
    </row>
    <row r="231" spans="1:71" ht="15.6" customHeight="1">
      <c r="A231" s="16"/>
      <c r="B231" s="16"/>
      <c r="C231" s="14"/>
      <c r="D231" s="137"/>
      <c r="E231" s="138"/>
      <c r="F231" s="138"/>
      <c r="G231" s="138"/>
      <c r="H231" s="138"/>
      <c r="I231" s="138"/>
      <c r="J231" s="138"/>
      <c r="K231" s="138"/>
      <c r="L231" s="138"/>
      <c r="M231" s="139"/>
      <c r="N231" s="101"/>
      <c r="O231" s="102"/>
      <c r="P231" s="102"/>
      <c r="Q231" s="103"/>
      <c r="R231" s="48"/>
      <c r="S231" s="48"/>
      <c r="T231" s="48"/>
      <c r="U231" s="110"/>
      <c r="V231" s="111"/>
      <c r="W231" s="111"/>
      <c r="X231" s="111"/>
      <c r="Y231" s="111"/>
      <c r="Z231" s="111"/>
      <c r="AA231" s="111"/>
      <c r="AB231" s="111"/>
      <c r="AC231" s="111"/>
      <c r="AD231" s="111"/>
      <c r="AE231" s="111"/>
      <c r="AF231" s="111"/>
      <c r="AG231" s="111"/>
      <c r="AH231" s="111"/>
      <c r="AI231" s="111"/>
      <c r="AJ231" s="112"/>
      <c r="AK231" s="58"/>
      <c r="AL231" s="58"/>
      <c r="AM231" s="58"/>
      <c r="AN231" s="184"/>
      <c r="AO231" s="185"/>
      <c r="AP231" s="185"/>
      <c r="AQ231" s="185"/>
      <c r="AR231" s="185"/>
      <c r="AS231" s="185"/>
      <c r="AT231" s="185"/>
      <c r="AU231" s="185"/>
      <c r="AV231" s="185"/>
      <c r="AW231" s="185"/>
      <c r="AX231" s="185"/>
      <c r="AY231" s="185"/>
      <c r="AZ231" s="185"/>
      <c r="BA231" s="185"/>
      <c r="BB231" s="186"/>
      <c r="BC231" s="49"/>
      <c r="BD231" s="62"/>
      <c r="BE231" s="62"/>
      <c r="BF231" s="83" t="s">
        <v>11</v>
      </c>
      <c r="BG231" s="84"/>
      <c r="BH231" s="84"/>
      <c r="BI231" s="84"/>
      <c r="BJ231" s="83" t="s">
        <v>12</v>
      </c>
      <c r="BK231" s="84"/>
      <c r="BL231" s="84"/>
      <c r="BM231" s="84"/>
      <c r="BN231" s="83" t="s">
        <v>13</v>
      </c>
      <c r="BO231" s="84"/>
      <c r="BP231" s="84"/>
      <c r="BQ231" s="87"/>
      <c r="BR231" s="15"/>
      <c r="BS231" s="16"/>
    </row>
    <row r="232" spans="1:71" ht="15.6" customHeight="1">
      <c r="A232" s="16"/>
      <c r="B232" s="16"/>
      <c r="C232" s="14"/>
      <c r="D232" s="137"/>
      <c r="E232" s="138"/>
      <c r="F232" s="138"/>
      <c r="G232" s="138"/>
      <c r="H232" s="138"/>
      <c r="I232" s="138"/>
      <c r="J232" s="138"/>
      <c r="K232" s="138"/>
      <c r="L232" s="138"/>
      <c r="M232" s="139"/>
      <c r="N232" s="101"/>
      <c r="O232" s="102"/>
      <c r="P232" s="102"/>
      <c r="Q232" s="103"/>
      <c r="R232" s="48"/>
      <c r="S232" s="48"/>
      <c r="T232" s="48"/>
      <c r="U232" s="110"/>
      <c r="V232" s="111"/>
      <c r="W232" s="111"/>
      <c r="X232" s="111"/>
      <c r="Y232" s="111"/>
      <c r="Z232" s="111"/>
      <c r="AA232" s="111"/>
      <c r="AB232" s="111"/>
      <c r="AC232" s="111"/>
      <c r="AD232" s="111"/>
      <c r="AE232" s="111"/>
      <c r="AF232" s="111"/>
      <c r="AG232" s="111"/>
      <c r="AH232" s="111"/>
      <c r="AI232" s="111"/>
      <c r="AJ232" s="112"/>
      <c r="AK232" s="58"/>
      <c r="AL232" s="58"/>
      <c r="AM232" s="58"/>
      <c r="AN232" s="184"/>
      <c r="AO232" s="185"/>
      <c r="AP232" s="185"/>
      <c r="AQ232" s="185"/>
      <c r="AR232" s="185"/>
      <c r="AS232" s="185"/>
      <c r="AT232" s="185"/>
      <c r="AU232" s="185"/>
      <c r="AV232" s="185"/>
      <c r="AW232" s="185"/>
      <c r="AX232" s="185"/>
      <c r="AY232" s="185"/>
      <c r="AZ232" s="185"/>
      <c r="BA232" s="185"/>
      <c r="BB232" s="186"/>
      <c r="BC232" s="49"/>
      <c r="BD232" s="62"/>
      <c r="BE232" s="62"/>
      <c r="BF232" s="83"/>
      <c r="BG232" s="84"/>
      <c r="BH232" s="84"/>
      <c r="BI232" s="84"/>
      <c r="BJ232" s="83"/>
      <c r="BK232" s="84"/>
      <c r="BL232" s="84"/>
      <c r="BM232" s="84"/>
      <c r="BN232" s="83"/>
      <c r="BO232" s="84"/>
      <c r="BP232" s="84"/>
      <c r="BQ232" s="87"/>
      <c r="BR232" s="15"/>
      <c r="BS232" s="16"/>
    </row>
    <row r="233" spans="1:71" ht="15.6" customHeight="1">
      <c r="A233" s="16"/>
      <c r="B233" s="16"/>
      <c r="C233" s="14"/>
      <c r="D233" s="140"/>
      <c r="E233" s="141"/>
      <c r="F233" s="141"/>
      <c r="G233" s="141"/>
      <c r="H233" s="141"/>
      <c r="I233" s="141"/>
      <c r="J233" s="141"/>
      <c r="K233" s="141"/>
      <c r="L233" s="141"/>
      <c r="M233" s="142"/>
      <c r="N233" s="104"/>
      <c r="O233" s="105"/>
      <c r="P233" s="105"/>
      <c r="Q233" s="106"/>
      <c r="R233" s="48"/>
      <c r="S233" s="48"/>
      <c r="T233" s="48"/>
      <c r="U233" s="113"/>
      <c r="V233" s="114"/>
      <c r="W233" s="114"/>
      <c r="X233" s="114"/>
      <c r="Y233" s="114"/>
      <c r="Z233" s="114"/>
      <c r="AA233" s="114"/>
      <c r="AB233" s="114"/>
      <c r="AC233" s="114"/>
      <c r="AD233" s="114"/>
      <c r="AE233" s="114"/>
      <c r="AF233" s="114"/>
      <c r="AG233" s="114"/>
      <c r="AH233" s="114"/>
      <c r="AI233" s="114"/>
      <c r="AJ233" s="115"/>
      <c r="AK233" s="58"/>
      <c r="AL233" s="58"/>
      <c r="AM233" s="58"/>
      <c r="AN233" s="187"/>
      <c r="AO233" s="188"/>
      <c r="AP233" s="188"/>
      <c r="AQ233" s="188"/>
      <c r="AR233" s="188"/>
      <c r="AS233" s="188"/>
      <c r="AT233" s="188"/>
      <c r="AU233" s="188"/>
      <c r="AV233" s="188"/>
      <c r="AW233" s="188"/>
      <c r="AX233" s="188"/>
      <c r="AY233" s="188"/>
      <c r="AZ233" s="188"/>
      <c r="BA233" s="188"/>
      <c r="BB233" s="189"/>
      <c r="BC233" s="49"/>
      <c r="BD233" s="62"/>
      <c r="BE233" s="62"/>
      <c r="BF233" s="85"/>
      <c r="BG233" s="86"/>
      <c r="BH233" s="86"/>
      <c r="BI233" s="86"/>
      <c r="BJ233" s="85"/>
      <c r="BK233" s="86"/>
      <c r="BL233" s="86"/>
      <c r="BM233" s="86"/>
      <c r="BN233" s="85"/>
      <c r="BO233" s="86"/>
      <c r="BP233" s="86"/>
      <c r="BQ233" s="88"/>
      <c r="BR233" s="15"/>
      <c r="BS233" s="16"/>
    </row>
    <row r="234" spans="1:71" ht="15.6" customHeight="1">
      <c r="A234" s="16"/>
      <c r="B234" s="16"/>
      <c r="C234" s="14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1"/>
      <c r="Y234" s="41"/>
      <c r="Z234" s="41"/>
      <c r="AA234" s="46"/>
      <c r="AB234" s="46"/>
      <c r="AC234" s="46"/>
      <c r="AD234" s="46"/>
      <c r="AE234" s="46"/>
      <c r="AF234" s="46"/>
      <c r="AG234" s="46"/>
      <c r="AH234" s="46"/>
      <c r="AI234" s="46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1"/>
      <c r="BJ234" s="41"/>
      <c r="BK234" s="41"/>
      <c r="BL234" s="41"/>
      <c r="BM234" s="41"/>
      <c r="BN234" s="41"/>
      <c r="BO234" s="41"/>
      <c r="BP234" s="41"/>
      <c r="BQ234" s="41"/>
      <c r="BR234" s="15"/>
      <c r="BS234" s="16"/>
    </row>
    <row r="235" spans="1:71" ht="19.350000000000001" customHeight="1">
      <c r="C235" s="14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48"/>
      <c r="O235" s="48"/>
      <c r="P235" s="48"/>
      <c r="Q235" s="48"/>
      <c r="R235" s="48"/>
      <c r="S235" s="48"/>
      <c r="T235" s="48"/>
      <c r="U235" s="52" t="s">
        <v>22</v>
      </c>
      <c r="V235" s="48"/>
      <c r="W235" s="48"/>
      <c r="X235" s="48"/>
      <c r="Y235" s="48"/>
      <c r="Z235" s="48"/>
      <c r="AA235" s="46"/>
      <c r="AB235" s="53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52" t="s">
        <v>14</v>
      </c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  <c r="BP235" s="45"/>
      <c r="BQ235" s="41"/>
      <c r="BR235" s="15"/>
      <c r="BS235" s="16"/>
    </row>
    <row r="236" spans="1:71" ht="15.6" customHeight="1">
      <c r="C236" s="14"/>
      <c r="D236" s="89" t="s">
        <v>15</v>
      </c>
      <c r="E236" s="90"/>
      <c r="F236" s="90"/>
      <c r="G236" s="90"/>
      <c r="H236" s="90"/>
      <c r="I236" s="90"/>
      <c r="J236" s="90"/>
      <c r="K236" s="90"/>
      <c r="L236" s="90"/>
      <c r="M236" s="91"/>
      <c r="N236" s="98" t="str">
        <f>IF([2]回答表!AD47="●","●","")</f>
        <v/>
      </c>
      <c r="O236" s="99"/>
      <c r="P236" s="99"/>
      <c r="Q236" s="100"/>
      <c r="R236" s="48"/>
      <c r="S236" s="48"/>
      <c r="T236" s="48"/>
      <c r="U236" s="107" t="str">
        <f>IF([2]回答表!AD47="●",[2]回答表!B392,"")</f>
        <v/>
      </c>
      <c r="V236" s="108"/>
      <c r="W236" s="108"/>
      <c r="X236" s="108"/>
      <c r="Y236" s="108"/>
      <c r="Z236" s="108"/>
      <c r="AA236" s="108"/>
      <c r="AB236" s="108"/>
      <c r="AC236" s="108"/>
      <c r="AD236" s="108"/>
      <c r="AE236" s="108"/>
      <c r="AF236" s="108"/>
      <c r="AG236" s="108"/>
      <c r="AH236" s="108"/>
      <c r="AI236" s="108"/>
      <c r="AJ236" s="109"/>
      <c r="AK236" s="67"/>
      <c r="AL236" s="67"/>
      <c r="AM236" s="107" t="str">
        <f>IF([2]回答表!AD47="●",[2]回答表!B398,"")</f>
        <v/>
      </c>
      <c r="AN236" s="108"/>
      <c r="AO236" s="108"/>
      <c r="AP236" s="108"/>
      <c r="AQ236" s="108"/>
      <c r="AR236" s="108"/>
      <c r="AS236" s="108"/>
      <c r="AT236" s="108"/>
      <c r="AU236" s="108"/>
      <c r="AV236" s="108"/>
      <c r="AW236" s="108"/>
      <c r="AX236" s="108"/>
      <c r="AY236" s="108"/>
      <c r="AZ236" s="108"/>
      <c r="BA236" s="108"/>
      <c r="BB236" s="108"/>
      <c r="BC236" s="108"/>
      <c r="BD236" s="108"/>
      <c r="BE236" s="108"/>
      <c r="BF236" s="108"/>
      <c r="BG236" s="108"/>
      <c r="BH236" s="108"/>
      <c r="BI236" s="108"/>
      <c r="BJ236" s="108"/>
      <c r="BK236" s="108"/>
      <c r="BL236" s="108"/>
      <c r="BM236" s="108"/>
      <c r="BN236" s="108"/>
      <c r="BO236" s="108"/>
      <c r="BP236" s="108"/>
      <c r="BQ236" s="109"/>
      <c r="BR236" s="15"/>
      <c r="BS236" s="16"/>
    </row>
    <row r="237" spans="1:71" ht="15.6" customHeight="1">
      <c r="C237" s="14"/>
      <c r="D237" s="92"/>
      <c r="E237" s="93"/>
      <c r="F237" s="93"/>
      <c r="G237" s="93"/>
      <c r="H237" s="93"/>
      <c r="I237" s="93"/>
      <c r="J237" s="93"/>
      <c r="K237" s="93"/>
      <c r="L237" s="93"/>
      <c r="M237" s="94"/>
      <c r="N237" s="101"/>
      <c r="O237" s="102"/>
      <c r="P237" s="102"/>
      <c r="Q237" s="103"/>
      <c r="R237" s="48"/>
      <c r="S237" s="48"/>
      <c r="T237" s="48"/>
      <c r="U237" s="110"/>
      <c r="V237" s="111"/>
      <c r="W237" s="111"/>
      <c r="X237" s="111"/>
      <c r="Y237" s="111"/>
      <c r="Z237" s="111"/>
      <c r="AA237" s="111"/>
      <c r="AB237" s="111"/>
      <c r="AC237" s="111"/>
      <c r="AD237" s="111"/>
      <c r="AE237" s="111"/>
      <c r="AF237" s="111"/>
      <c r="AG237" s="111"/>
      <c r="AH237" s="111"/>
      <c r="AI237" s="111"/>
      <c r="AJ237" s="112"/>
      <c r="AK237" s="67"/>
      <c r="AL237" s="67"/>
      <c r="AM237" s="110"/>
      <c r="AN237" s="111"/>
      <c r="AO237" s="111"/>
      <c r="AP237" s="111"/>
      <c r="AQ237" s="111"/>
      <c r="AR237" s="111"/>
      <c r="AS237" s="111"/>
      <c r="AT237" s="111"/>
      <c r="AU237" s="111"/>
      <c r="AV237" s="111"/>
      <c r="AW237" s="111"/>
      <c r="AX237" s="111"/>
      <c r="AY237" s="111"/>
      <c r="AZ237" s="111"/>
      <c r="BA237" s="111"/>
      <c r="BB237" s="111"/>
      <c r="BC237" s="111"/>
      <c r="BD237" s="111"/>
      <c r="BE237" s="111"/>
      <c r="BF237" s="111"/>
      <c r="BG237" s="111"/>
      <c r="BH237" s="111"/>
      <c r="BI237" s="111"/>
      <c r="BJ237" s="111"/>
      <c r="BK237" s="111"/>
      <c r="BL237" s="111"/>
      <c r="BM237" s="111"/>
      <c r="BN237" s="111"/>
      <c r="BO237" s="111"/>
      <c r="BP237" s="111"/>
      <c r="BQ237" s="112"/>
      <c r="BR237" s="15"/>
      <c r="BS237" s="16"/>
    </row>
    <row r="238" spans="1:71" ht="15.6" customHeight="1">
      <c r="C238" s="14"/>
      <c r="D238" s="92"/>
      <c r="E238" s="93"/>
      <c r="F238" s="93"/>
      <c r="G238" s="93"/>
      <c r="H238" s="93"/>
      <c r="I238" s="93"/>
      <c r="J238" s="93"/>
      <c r="K238" s="93"/>
      <c r="L238" s="93"/>
      <c r="M238" s="94"/>
      <c r="N238" s="101"/>
      <c r="O238" s="102"/>
      <c r="P238" s="102"/>
      <c r="Q238" s="103"/>
      <c r="R238" s="48"/>
      <c r="S238" s="48"/>
      <c r="T238" s="48"/>
      <c r="U238" s="110"/>
      <c r="V238" s="111"/>
      <c r="W238" s="111"/>
      <c r="X238" s="111"/>
      <c r="Y238" s="111"/>
      <c r="Z238" s="111"/>
      <c r="AA238" s="111"/>
      <c r="AB238" s="111"/>
      <c r="AC238" s="111"/>
      <c r="AD238" s="111"/>
      <c r="AE238" s="111"/>
      <c r="AF238" s="111"/>
      <c r="AG238" s="111"/>
      <c r="AH238" s="111"/>
      <c r="AI238" s="111"/>
      <c r="AJ238" s="112"/>
      <c r="AK238" s="67"/>
      <c r="AL238" s="67"/>
      <c r="AM238" s="110"/>
      <c r="AN238" s="111"/>
      <c r="AO238" s="111"/>
      <c r="AP238" s="111"/>
      <c r="AQ238" s="111"/>
      <c r="AR238" s="111"/>
      <c r="AS238" s="111"/>
      <c r="AT238" s="111"/>
      <c r="AU238" s="111"/>
      <c r="AV238" s="111"/>
      <c r="AW238" s="111"/>
      <c r="AX238" s="111"/>
      <c r="AY238" s="111"/>
      <c r="AZ238" s="111"/>
      <c r="BA238" s="111"/>
      <c r="BB238" s="111"/>
      <c r="BC238" s="111"/>
      <c r="BD238" s="111"/>
      <c r="BE238" s="111"/>
      <c r="BF238" s="111"/>
      <c r="BG238" s="111"/>
      <c r="BH238" s="111"/>
      <c r="BI238" s="111"/>
      <c r="BJ238" s="111"/>
      <c r="BK238" s="111"/>
      <c r="BL238" s="111"/>
      <c r="BM238" s="111"/>
      <c r="BN238" s="111"/>
      <c r="BO238" s="111"/>
      <c r="BP238" s="111"/>
      <c r="BQ238" s="112"/>
      <c r="BR238" s="15"/>
      <c r="BS238" s="16"/>
    </row>
    <row r="239" spans="1:71" ht="15.6" customHeight="1">
      <c r="C239" s="14"/>
      <c r="D239" s="95"/>
      <c r="E239" s="96"/>
      <c r="F239" s="96"/>
      <c r="G239" s="96"/>
      <c r="H239" s="96"/>
      <c r="I239" s="96"/>
      <c r="J239" s="96"/>
      <c r="K239" s="96"/>
      <c r="L239" s="96"/>
      <c r="M239" s="97"/>
      <c r="N239" s="104"/>
      <c r="O239" s="105"/>
      <c r="P239" s="105"/>
      <c r="Q239" s="106"/>
      <c r="R239" s="48"/>
      <c r="S239" s="48"/>
      <c r="T239" s="48"/>
      <c r="U239" s="113"/>
      <c r="V239" s="114"/>
      <c r="W239" s="114"/>
      <c r="X239" s="114"/>
      <c r="Y239" s="114"/>
      <c r="Z239" s="114"/>
      <c r="AA239" s="114"/>
      <c r="AB239" s="114"/>
      <c r="AC239" s="114"/>
      <c r="AD239" s="114"/>
      <c r="AE239" s="114"/>
      <c r="AF239" s="114"/>
      <c r="AG239" s="114"/>
      <c r="AH239" s="114"/>
      <c r="AI239" s="114"/>
      <c r="AJ239" s="115"/>
      <c r="AK239" s="67"/>
      <c r="AL239" s="67"/>
      <c r="AM239" s="113"/>
      <c r="AN239" s="114"/>
      <c r="AO239" s="114"/>
      <c r="AP239" s="114"/>
      <c r="AQ239" s="114"/>
      <c r="AR239" s="114"/>
      <c r="AS239" s="114"/>
      <c r="AT239" s="114"/>
      <c r="AU239" s="114"/>
      <c r="AV239" s="114"/>
      <c r="AW239" s="114"/>
      <c r="AX239" s="114"/>
      <c r="AY239" s="114"/>
      <c r="AZ239" s="114"/>
      <c r="BA239" s="114"/>
      <c r="BB239" s="114"/>
      <c r="BC239" s="114"/>
      <c r="BD239" s="114"/>
      <c r="BE239" s="114"/>
      <c r="BF239" s="114"/>
      <c r="BG239" s="114"/>
      <c r="BH239" s="114"/>
      <c r="BI239" s="114"/>
      <c r="BJ239" s="114"/>
      <c r="BK239" s="114"/>
      <c r="BL239" s="114"/>
      <c r="BM239" s="114"/>
      <c r="BN239" s="114"/>
      <c r="BO239" s="114"/>
      <c r="BP239" s="114"/>
      <c r="BQ239" s="115"/>
      <c r="BR239" s="15"/>
      <c r="BS239" s="16"/>
    </row>
    <row r="240" spans="1:71" ht="15.6" customHeight="1">
      <c r="C240" s="17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  <c r="BP240" s="18"/>
      <c r="BQ240" s="18"/>
      <c r="BR240" s="19"/>
      <c r="BS240" s="16"/>
    </row>
    <row r="241" spans="1:71" ht="15.6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</row>
    <row r="242" spans="1:71" ht="15.6" customHeight="1">
      <c r="C242" s="9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71"/>
      <c r="AS242" s="171"/>
      <c r="AT242" s="171"/>
      <c r="AU242" s="171"/>
      <c r="AV242" s="171"/>
      <c r="AW242" s="171"/>
      <c r="AX242" s="171"/>
      <c r="AY242" s="171"/>
      <c r="AZ242" s="171"/>
      <c r="BA242" s="171"/>
      <c r="BB242" s="171"/>
      <c r="BC242" s="11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3"/>
    </row>
    <row r="243" spans="1:71" ht="15.6" customHeight="1">
      <c r="C243" s="14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1"/>
      <c r="Y243" s="41"/>
      <c r="Z243" s="41"/>
      <c r="AA243" s="45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  <c r="AN243" s="47"/>
      <c r="AO243" s="49"/>
      <c r="AP243" s="50"/>
      <c r="AQ243" s="50"/>
      <c r="AR243" s="172"/>
      <c r="AS243" s="172"/>
      <c r="AT243" s="172"/>
      <c r="AU243" s="172"/>
      <c r="AV243" s="172"/>
      <c r="AW243" s="172"/>
      <c r="AX243" s="172"/>
      <c r="AY243" s="172"/>
      <c r="AZ243" s="172"/>
      <c r="BA243" s="172"/>
      <c r="BB243" s="172"/>
      <c r="BC243" s="44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6"/>
      <c r="BO243" s="46"/>
      <c r="BP243" s="46"/>
      <c r="BQ243" s="47"/>
      <c r="BR243" s="15"/>
    </row>
    <row r="244" spans="1:71" ht="15.6" customHeight="1">
      <c r="C244" s="14"/>
      <c r="D244" s="144" t="s">
        <v>6</v>
      </c>
      <c r="E244" s="145"/>
      <c r="F244" s="145"/>
      <c r="G244" s="145"/>
      <c r="H244" s="145"/>
      <c r="I244" s="145"/>
      <c r="J244" s="145"/>
      <c r="K244" s="145"/>
      <c r="L244" s="145"/>
      <c r="M244" s="145"/>
      <c r="N244" s="145"/>
      <c r="O244" s="145"/>
      <c r="P244" s="145"/>
      <c r="Q244" s="146"/>
      <c r="R244" s="89" t="s">
        <v>71</v>
      </c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  <c r="AU244" s="90"/>
      <c r="AV244" s="90"/>
      <c r="AW244" s="90"/>
      <c r="AX244" s="90"/>
      <c r="AY244" s="90"/>
      <c r="AZ244" s="90"/>
      <c r="BA244" s="90"/>
      <c r="BB244" s="91"/>
      <c r="BC244" s="44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6"/>
      <c r="BO244" s="46"/>
      <c r="BP244" s="46"/>
      <c r="BQ244" s="47"/>
      <c r="BR244" s="15"/>
    </row>
    <row r="245" spans="1:71" ht="15.6" customHeight="1">
      <c r="A245" s="16"/>
      <c r="B245" s="16"/>
      <c r="C245" s="14"/>
      <c r="D245" s="147"/>
      <c r="E245" s="148"/>
      <c r="F245" s="148"/>
      <c r="G245" s="148"/>
      <c r="H245" s="148"/>
      <c r="I245" s="148"/>
      <c r="J245" s="148"/>
      <c r="K245" s="148"/>
      <c r="L245" s="148"/>
      <c r="M245" s="148"/>
      <c r="N245" s="148"/>
      <c r="O245" s="148"/>
      <c r="P245" s="148"/>
      <c r="Q245" s="149"/>
      <c r="R245" s="95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O245" s="96"/>
      <c r="AP245" s="96"/>
      <c r="AQ245" s="96"/>
      <c r="AR245" s="96"/>
      <c r="AS245" s="96"/>
      <c r="AT245" s="96"/>
      <c r="AU245" s="96"/>
      <c r="AV245" s="96"/>
      <c r="AW245" s="96"/>
      <c r="AX245" s="96"/>
      <c r="AY245" s="96"/>
      <c r="AZ245" s="96"/>
      <c r="BA245" s="96"/>
      <c r="BB245" s="97"/>
      <c r="BC245" s="44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6"/>
      <c r="BO245" s="46"/>
      <c r="BP245" s="46"/>
      <c r="BQ245" s="47"/>
      <c r="BR245" s="15"/>
      <c r="BS245" s="16"/>
    </row>
    <row r="246" spans="1:71" ht="15.6" customHeight="1">
      <c r="A246" s="16"/>
      <c r="B246" s="16"/>
      <c r="C246" s="14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1"/>
      <c r="Y246" s="41"/>
      <c r="Z246" s="41"/>
      <c r="AA246" s="45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  <c r="AN246" s="47"/>
      <c r="AO246" s="49"/>
      <c r="AP246" s="50"/>
      <c r="AQ246" s="50"/>
      <c r="AR246" s="51"/>
      <c r="AS246" s="51"/>
      <c r="AT246" s="51"/>
      <c r="AU246" s="51"/>
      <c r="AV246" s="51"/>
      <c r="AW246" s="51"/>
      <c r="AX246" s="51"/>
      <c r="AY246" s="51"/>
      <c r="AZ246" s="51"/>
      <c r="BA246" s="51"/>
      <c r="BB246" s="51"/>
      <c r="BC246" s="44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6"/>
      <c r="BO246" s="46"/>
      <c r="BP246" s="46"/>
      <c r="BQ246" s="47"/>
      <c r="BR246" s="15"/>
      <c r="BS246" s="16"/>
    </row>
    <row r="247" spans="1:71" ht="18.75">
      <c r="A247" s="16"/>
      <c r="B247" s="16"/>
      <c r="C247" s="14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52" t="s">
        <v>35</v>
      </c>
      <c r="V247" s="48"/>
      <c r="W247" s="48"/>
      <c r="X247" s="48"/>
      <c r="Y247" s="48"/>
      <c r="Z247" s="48"/>
      <c r="AA247" s="46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2" t="s">
        <v>16</v>
      </c>
      <c r="AN247" s="54"/>
      <c r="AO247" s="53"/>
      <c r="AP247" s="55"/>
      <c r="AQ247" s="5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6"/>
      <c r="BD247" s="46"/>
      <c r="BE247" s="46"/>
      <c r="BF247" s="68" t="s">
        <v>72</v>
      </c>
      <c r="BG247" s="6"/>
      <c r="BH247" s="6"/>
      <c r="BI247" s="6"/>
      <c r="BJ247" s="6"/>
      <c r="BK247" s="6"/>
      <c r="BL247" s="6"/>
      <c r="BM247" s="46"/>
      <c r="BN247" s="46"/>
      <c r="BO247" s="46"/>
      <c r="BP247" s="46"/>
      <c r="BQ247" s="54"/>
      <c r="BR247" s="15"/>
      <c r="BS247" s="16"/>
    </row>
    <row r="248" spans="1:71" ht="15.6" customHeight="1">
      <c r="A248" s="16"/>
      <c r="B248" s="16"/>
      <c r="C248" s="14"/>
      <c r="D248" s="89" t="s">
        <v>9</v>
      </c>
      <c r="E248" s="90"/>
      <c r="F248" s="90"/>
      <c r="G248" s="90"/>
      <c r="H248" s="90"/>
      <c r="I248" s="90"/>
      <c r="J248" s="90"/>
      <c r="K248" s="90"/>
      <c r="L248" s="90"/>
      <c r="M248" s="91"/>
      <c r="N248" s="98" t="str">
        <f>IF([2]回答表!X48="●","●","")</f>
        <v/>
      </c>
      <c r="O248" s="99"/>
      <c r="P248" s="99"/>
      <c r="Q248" s="100"/>
      <c r="R248" s="48"/>
      <c r="S248" s="48"/>
      <c r="T248" s="48"/>
      <c r="U248" s="107" t="str">
        <f>IF([2]回答表!X48="●",[2]回答表!B411,IF([2]回答表!AA48="●",[2]回答表!B425,""))</f>
        <v/>
      </c>
      <c r="V248" s="108"/>
      <c r="W248" s="108"/>
      <c r="X248" s="108"/>
      <c r="Y248" s="108"/>
      <c r="Z248" s="108"/>
      <c r="AA248" s="108"/>
      <c r="AB248" s="108"/>
      <c r="AC248" s="108"/>
      <c r="AD248" s="108"/>
      <c r="AE248" s="108"/>
      <c r="AF248" s="108"/>
      <c r="AG248" s="108"/>
      <c r="AH248" s="108"/>
      <c r="AI248" s="108"/>
      <c r="AJ248" s="109"/>
      <c r="AK248" s="58"/>
      <c r="AL248" s="58"/>
      <c r="AM248" s="150" t="s">
        <v>73</v>
      </c>
      <c r="AN248" s="150"/>
      <c r="AO248" s="150"/>
      <c r="AP248" s="150"/>
      <c r="AQ248" s="151" t="str">
        <f>IF([2]回答表!X48="●",[2]回答表!BC418,IF([2]回答表!AA48="●",[2]回答表!BC432,""))</f>
        <v/>
      </c>
      <c r="AR248" s="151"/>
      <c r="AS248" s="151"/>
      <c r="AT248" s="151"/>
      <c r="AU248" s="173" t="s">
        <v>74</v>
      </c>
      <c r="AV248" s="174"/>
      <c r="AW248" s="174"/>
      <c r="AX248" s="175"/>
      <c r="AY248" s="151" t="str">
        <f>IF([2]回答表!X48="●",[2]回答表!BC423,IF([2]回答表!AA48="●",[2]回答表!BC437,""))</f>
        <v/>
      </c>
      <c r="AZ248" s="151"/>
      <c r="BA248" s="151"/>
      <c r="BB248" s="151"/>
      <c r="BC248" s="49"/>
      <c r="BD248" s="45"/>
      <c r="BE248" s="45"/>
      <c r="BF248" s="116" t="str">
        <f>IF([2]回答表!X48="●",[2]回答表!S417,IF([2]回答表!AA48="●",[2]回答表!S431,""))</f>
        <v/>
      </c>
      <c r="BG248" s="117"/>
      <c r="BH248" s="117"/>
      <c r="BI248" s="117"/>
      <c r="BJ248" s="116"/>
      <c r="BK248" s="117"/>
      <c r="BL248" s="117"/>
      <c r="BM248" s="117"/>
      <c r="BN248" s="116"/>
      <c r="BO248" s="117"/>
      <c r="BP248" s="117"/>
      <c r="BQ248" s="118"/>
      <c r="BR248" s="15"/>
      <c r="BS248" s="16"/>
    </row>
    <row r="249" spans="1:71" ht="15.6" customHeight="1">
      <c r="A249" s="16"/>
      <c r="B249" s="16"/>
      <c r="C249" s="14"/>
      <c r="D249" s="92"/>
      <c r="E249" s="93"/>
      <c r="F249" s="93"/>
      <c r="G249" s="93"/>
      <c r="H249" s="93"/>
      <c r="I249" s="93"/>
      <c r="J249" s="93"/>
      <c r="K249" s="93"/>
      <c r="L249" s="93"/>
      <c r="M249" s="94"/>
      <c r="N249" s="101"/>
      <c r="O249" s="102"/>
      <c r="P249" s="102"/>
      <c r="Q249" s="103"/>
      <c r="R249" s="48"/>
      <c r="S249" s="48"/>
      <c r="T249" s="48"/>
      <c r="U249" s="110"/>
      <c r="V249" s="111"/>
      <c r="W249" s="111"/>
      <c r="X249" s="111"/>
      <c r="Y249" s="111"/>
      <c r="Z249" s="111"/>
      <c r="AA249" s="111"/>
      <c r="AB249" s="111"/>
      <c r="AC249" s="111"/>
      <c r="AD249" s="111"/>
      <c r="AE249" s="111"/>
      <c r="AF249" s="111"/>
      <c r="AG249" s="111"/>
      <c r="AH249" s="111"/>
      <c r="AI249" s="111"/>
      <c r="AJ249" s="112"/>
      <c r="AK249" s="58"/>
      <c r="AL249" s="58"/>
      <c r="AM249" s="150"/>
      <c r="AN249" s="150"/>
      <c r="AO249" s="150"/>
      <c r="AP249" s="150"/>
      <c r="AQ249" s="151"/>
      <c r="AR249" s="151"/>
      <c r="AS249" s="151"/>
      <c r="AT249" s="151"/>
      <c r="AU249" s="176"/>
      <c r="AV249" s="177"/>
      <c r="AW249" s="177"/>
      <c r="AX249" s="178"/>
      <c r="AY249" s="151"/>
      <c r="AZ249" s="151"/>
      <c r="BA249" s="151"/>
      <c r="BB249" s="151"/>
      <c r="BC249" s="49"/>
      <c r="BD249" s="45"/>
      <c r="BE249" s="45"/>
      <c r="BF249" s="83"/>
      <c r="BG249" s="84"/>
      <c r="BH249" s="84"/>
      <c r="BI249" s="84"/>
      <c r="BJ249" s="83"/>
      <c r="BK249" s="84"/>
      <c r="BL249" s="84"/>
      <c r="BM249" s="84"/>
      <c r="BN249" s="83"/>
      <c r="BO249" s="84"/>
      <c r="BP249" s="84"/>
      <c r="BQ249" s="87"/>
      <c r="BR249" s="15"/>
      <c r="BS249" s="16"/>
    </row>
    <row r="250" spans="1:71" ht="15.6" customHeight="1">
      <c r="A250" s="16"/>
      <c r="B250" s="16"/>
      <c r="C250" s="14"/>
      <c r="D250" s="92"/>
      <c r="E250" s="93"/>
      <c r="F250" s="93"/>
      <c r="G250" s="93"/>
      <c r="H250" s="93"/>
      <c r="I250" s="93"/>
      <c r="J250" s="93"/>
      <c r="K250" s="93"/>
      <c r="L250" s="93"/>
      <c r="M250" s="94"/>
      <c r="N250" s="101"/>
      <c r="O250" s="102"/>
      <c r="P250" s="102"/>
      <c r="Q250" s="103"/>
      <c r="R250" s="48"/>
      <c r="S250" s="48"/>
      <c r="T250" s="48"/>
      <c r="U250" s="110"/>
      <c r="V250" s="111"/>
      <c r="W250" s="111"/>
      <c r="X250" s="111"/>
      <c r="Y250" s="111"/>
      <c r="Z250" s="111"/>
      <c r="AA250" s="111"/>
      <c r="AB250" s="111"/>
      <c r="AC250" s="111"/>
      <c r="AD250" s="111"/>
      <c r="AE250" s="111"/>
      <c r="AF250" s="111"/>
      <c r="AG250" s="111"/>
      <c r="AH250" s="111"/>
      <c r="AI250" s="111"/>
      <c r="AJ250" s="112"/>
      <c r="AK250" s="58"/>
      <c r="AL250" s="58"/>
      <c r="AM250" s="150" t="s">
        <v>75</v>
      </c>
      <c r="AN250" s="150"/>
      <c r="AO250" s="150"/>
      <c r="AP250" s="150"/>
      <c r="AQ250" s="151" t="str">
        <f>IF([2]回答表!X48="●",[2]回答表!BC419,IF([2]回答表!AA48="●",[2]回答表!BC433,""))</f>
        <v/>
      </c>
      <c r="AR250" s="151"/>
      <c r="AS250" s="151"/>
      <c r="AT250" s="151"/>
      <c r="AU250" s="176"/>
      <c r="AV250" s="177"/>
      <c r="AW250" s="177"/>
      <c r="AX250" s="178"/>
      <c r="AY250" s="151"/>
      <c r="AZ250" s="151"/>
      <c r="BA250" s="151"/>
      <c r="BB250" s="151"/>
      <c r="BC250" s="49"/>
      <c r="BD250" s="45"/>
      <c r="BE250" s="45"/>
      <c r="BF250" s="83"/>
      <c r="BG250" s="84"/>
      <c r="BH250" s="84"/>
      <c r="BI250" s="84"/>
      <c r="BJ250" s="83"/>
      <c r="BK250" s="84"/>
      <c r="BL250" s="84"/>
      <c r="BM250" s="84"/>
      <c r="BN250" s="83"/>
      <c r="BO250" s="84"/>
      <c r="BP250" s="84"/>
      <c r="BQ250" s="87"/>
      <c r="BR250" s="15"/>
      <c r="BS250" s="16"/>
    </row>
    <row r="251" spans="1:71" ht="15.6" customHeight="1">
      <c r="A251" s="16"/>
      <c r="B251" s="16"/>
      <c r="C251" s="14"/>
      <c r="D251" s="95"/>
      <c r="E251" s="96"/>
      <c r="F251" s="96"/>
      <c r="G251" s="96"/>
      <c r="H251" s="96"/>
      <c r="I251" s="96"/>
      <c r="J251" s="96"/>
      <c r="K251" s="96"/>
      <c r="L251" s="96"/>
      <c r="M251" s="97"/>
      <c r="N251" s="104"/>
      <c r="O251" s="105"/>
      <c r="P251" s="105"/>
      <c r="Q251" s="106"/>
      <c r="R251" s="48"/>
      <c r="S251" s="48"/>
      <c r="T251" s="48"/>
      <c r="U251" s="110"/>
      <c r="V251" s="111"/>
      <c r="W251" s="111"/>
      <c r="X251" s="111"/>
      <c r="Y251" s="111"/>
      <c r="Z251" s="111"/>
      <c r="AA251" s="111"/>
      <c r="AB251" s="111"/>
      <c r="AC251" s="111"/>
      <c r="AD251" s="111"/>
      <c r="AE251" s="111"/>
      <c r="AF251" s="111"/>
      <c r="AG251" s="111"/>
      <c r="AH251" s="111"/>
      <c r="AI251" s="111"/>
      <c r="AJ251" s="112"/>
      <c r="AK251" s="58"/>
      <c r="AL251" s="58"/>
      <c r="AM251" s="150"/>
      <c r="AN251" s="150"/>
      <c r="AO251" s="150"/>
      <c r="AP251" s="150"/>
      <c r="AQ251" s="151"/>
      <c r="AR251" s="151"/>
      <c r="AS251" s="151"/>
      <c r="AT251" s="151"/>
      <c r="AU251" s="176"/>
      <c r="AV251" s="177"/>
      <c r="AW251" s="177"/>
      <c r="AX251" s="178"/>
      <c r="AY251" s="151"/>
      <c r="AZ251" s="151"/>
      <c r="BA251" s="151"/>
      <c r="BB251" s="151"/>
      <c r="BC251" s="49"/>
      <c r="BD251" s="45"/>
      <c r="BE251" s="45"/>
      <c r="BF251" s="83" t="str">
        <f>IF([2]回答表!X48="●",[2]回答表!V417,IF([2]回答表!AA48="●",[2]回答表!V431,""))</f>
        <v/>
      </c>
      <c r="BG251" s="84"/>
      <c r="BH251" s="84"/>
      <c r="BI251" s="84"/>
      <c r="BJ251" s="83" t="str">
        <f>IF([2]回答表!X48="●",[2]回答表!V418,IF([2]回答表!AA48="●",[2]回答表!V432,""))</f>
        <v/>
      </c>
      <c r="BK251" s="84"/>
      <c r="BL251" s="84"/>
      <c r="BM251" s="87"/>
      <c r="BN251" s="83" t="str">
        <f>IF([2]回答表!X48="●",[2]回答表!V419,IF([2]回答表!AA48="●",[2]回答表!V433,""))</f>
        <v/>
      </c>
      <c r="BO251" s="84"/>
      <c r="BP251" s="84"/>
      <c r="BQ251" s="87"/>
      <c r="BR251" s="15"/>
      <c r="BS251" s="16"/>
    </row>
    <row r="252" spans="1:71" ht="15.6" customHeight="1">
      <c r="A252" s="16"/>
      <c r="B252" s="16"/>
      <c r="C252" s="14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61"/>
      <c r="O252" s="61"/>
      <c r="P252" s="61"/>
      <c r="Q252" s="61"/>
      <c r="R252" s="61"/>
      <c r="S252" s="61"/>
      <c r="T252" s="61"/>
      <c r="U252" s="110"/>
      <c r="V252" s="111"/>
      <c r="W252" s="111"/>
      <c r="X252" s="111"/>
      <c r="Y252" s="111"/>
      <c r="Z252" s="111"/>
      <c r="AA252" s="111"/>
      <c r="AB252" s="111"/>
      <c r="AC252" s="111"/>
      <c r="AD252" s="111"/>
      <c r="AE252" s="111"/>
      <c r="AF252" s="111"/>
      <c r="AG252" s="111"/>
      <c r="AH252" s="111"/>
      <c r="AI252" s="111"/>
      <c r="AJ252" s="112"/>
      <c r="AK252" s="58"/>
      <c r="AL252" s="58"/>
      <c r="AM252" s="150" t="s">
        <v>76</v>
      </c>
      <c r="AN252" s="150"/>
      <c r="AO252" s="150"/>
      <c r="AP252" s="150"/>
      <c r="AQ252" s="151" t="str">
        <f>IF([2]回答表!X48="●",[2]回答表!BC420,IF([2]回答表!AA48="●",[2]回答表!BC434,""))</f>
        <v/>
      </c>
      <c r="AR252" s="151"/>
      <c r="AS252" s="151"/>
      <c r="AT252" s="151"/>
      <c r="AU252" s="179"/>
      <c r="AV252" s="180"/>
      <c r="AW252" s="180"/>
      <c r="AX252" s="181"/>
      <c r="AY252" s="151"/>
      <c r="AZ252" s="151"/>
      <c r="BA252" s="151"/>
      <c r="BB252" s="151"/>
      <c r="BC252" s="49"/>
      <c r="BD252" s="49"/>
      <c r="BE252" s="49"/>
      <c r="BF252" s="83"/>
      <c r="BG252" s="84"/>
      <c r="BH252" s="84"/>
      <c r="BI252" s="84"/>
      <c r="BJ252" s="83"/>
      <c r="BK252" s="84"/>
      <c r="BL252" s="84"/>
      <c r="BM252" s="87"/>
      <c r="BN252" s="83"/>
      <c r="BO252" s="84"/>
      <c r="BP252" s="84"/>
      <c r="BQ252" s="87"/>
      <c r="BR252" s="15"/>
      <c r="BS252" s="16"/>
    </row>
    <row r="253" spans="1:71" ht="15.6" customHeight="1">
      <c r="A253" s="16"/>
      <c r="B253" s="16"/>
      <c r="C253" s="14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61"/>
      <c r="O253" s="61"/>
      <c r="P253" s="61"/>
      <c r="Q253" s="61"/>
      <c r="R253" s="61"/>
      <c r="S253" s="61"/>
      <c r="T253" s="61"/>
      <c r="U253" s="110"/>
      <c r="V253" s="111"/>
      <c r="W253" s="111"/>
      <c r="X253" s="111"/>
      <c r="Y253" s="111"/>
      <c r="Z253" s="111"/>
      <c r="AA253" s="111"/>
      <c r="AB253" s="111"/>
      <c r="AC253" s="111"/>
      <c r="AD253" s="111"/>
      <c r="AE253" s="111"/>
      <c r="AF253" s="111"/>
      <c r="AG253" s="111"/>
      <c r="AH253" s="111"/>
      <c r="AI253" s="111"/>
      <c r="AJ253" s="112"/>
      <c r="AK253" s="58"/>
      <c r="AL253" s="58"/>
      <c r="AM253" s="150"/>
      <c r="AN253" s="150"/>
      <c r="AO253" s="150"/>
      <c r="AP253" s="150"/>
      <c r="AQ253" s="151"/>
      <c r="AR253" s="151"/>
      <c r="AS253" s="151"/>
      <c r="AT253" s="151"/>
      <c r="AU253" s="152" t="s">
        <v>77</v>
      </c>
      <c r="AV253" s="153"/>
      <c r="AW253" s="153"/>
      <c r="AX253" s="154"/>
      <c r="AY253" s="158" t="str">
        <f>IF([2]回答表!X48="●",[2]回答表!BC424,IF([2]回答表!AA48="●",[2]回答表!BC438,""))</f>
        <v/>
      </c>
      <c r="AZ253" s="159"/>
      <c r="BA253" s="159"/>
      <c r="BB253" s="160"/>
      <c r="BC253" s="49"/>
      <c r="BD253" s="45"/>
      <c r="BE253" s="45"/>
      <c r="BF253" s="83"/>
      <c r="BG253" s="84"/>
      <c r="BH253" s="84"/>
      <c r="BI253" s="84"/>
      <c r="BJ253" s="83"/>
      <c r="BK253" s="84"/>
      <c r="BL253" s="84"/>
      <c r="BM253" s="87"/>
      <c r="BN253" s="83"/>
      <c r="BO253" s="84"/>
      <c r="BP253" s="84"/>
      <c r="BQ253" s="87"/>
      <c r="BR253" s="15"/>
      <c r="BS253" s="16"/>
    </row>
    <row r="254" spans="1:71" ht="15.6" customHeight="1">
      <c r="A254" s="16"/>
      <c r="B254" s="16"/>
      <c r="C254" s="14"/>
      <c r="D254" s="134" t="s">
        <v>10</v>
      </c>
      <c r="E254" s="135"/>
      <c r="F254" s="135"/>
      <c r="G254" s="135"/>
      <c r="H254" s="135"/>
      <c r="I254" s="135"/>
      <c r="J254" s="135"/>
      <c r="K254" s="135"/>
      <c r="L254" s="135"/>
      <c r="M254" s="136"/>
      <c r="N254" s="98" t="str">
        <f>IF([2]回答表!AA48="●","●","")</f>
        <v/>
      </c>
      <c r="O254" s="99"/>
      <c r="P254" s="99"/>
      <c r="Q254" s="100"/>
      <c r="R254" s="48"/>
      <c r="S254" s="48"/>
      <c r="T254" s="48"/>
      <c r="U254" s="110"/>
      <c r="V254" s="111"/>
      <c r="W254" s="111"/>
      <c r="X254" s="111"/>
      <c r="Y254" s="111"/>
      <c r="Z254" s="111"/>
      <c r="AA254" s="111"/>
      <c r="AB254" s="111"/>
      <c r="AC254" s="111"/>
      <c r="AD254" s="111"/>
      <c r="AE254" s="111"/>
      <c r="AF254" s="111"/>
      <c r="AG254" s="111"/>
      <c r="AH254" s="111"/>
      <c r="AI254" s="111"/>
      <c r="AJ254" s="112"/>
      <c r="AK254" s="58"/>
      <c r="AL254" s="58"/>
      <c r="AM254" s="150" t="s">
        <v>78</v>
      </c>
      <c r="AN254" s="150"/>
      <c r="AO254" s="150"/>
      <c r="AP254" s="150"/>
      <c r="AQ254" s="170" t="str">
        <f>IF([2]回答表!X48="●",[2]回答表!BC421,IF([2]回答表!AA48="●",[2]回答表!BC435,""))</f>
        <v/>
      </c>
      <c r="AR254" s="151"/>
      <c r="AS254" s="151"/>
      <c r="AT254" s="151"/>
      <c r="AU254" s="164"/>
      <c r="AV254" s="165"/>
      <c r="AW254" s="165"/>
      <c r="AX254" s="166"/>
      <c r="AY254" s="167"/>
      <c r="AZ254" s="168"/>
      <c r="BA254" s="168"/>
      <c r="BB254" s="169"/>
      <c r="BC254" s="49"/>
      <c r="BD254" s="62"/>
      <c r="BE254" s="62"/>
      <c r="BF254" s="83"/>
      <c r="BG254" s="84"/>
      <c r="BH254" s="84"/>
      <c r="BI254" s="84"/>
      <c r="BJ254" s="83"/>
      <c r="BK254" s="84"/>
      <c r="BL254" s="84"/>
      <c r="BM254" s="87"/>
      <c r="BN254" s="83"/>
      <c r="BO254" s="84"/>
      <c r="BP254" s="84"/>
      <c r="BQ254" s="87"/>
      <c r="BR254" s="15"/>
      <c r="BS254" s="16"/>
    </row>
    <row r="255" spans="1:71" ht="15.6" customHeight="1">
      <c r="A255" s="16"/>
      <c r="B255" s="16"/>
      <c r="C255" s="14"/>
      <c r="D255" s="137"/>
      <c r="E255" s="138"/>
      <c r="F255" s="138"/>
      <c r="G255" s="138"/>
      <c r="H255" s="138"/>
      <c r="I255" s="138"/>
      <c r="J255" s="138"/>
      <c r="K255" s="138"/>
      <c r="L255" s="138"/>
      <c r="M255" s="139"/>
      <c r="N255" s="101"/>
      <c r="O255" s="102"/>
      <c r="P255" s="102"/>
      <c r="Q255" s="103"/>
      <c r="R255" s="48"/>
      <c r="S255" s="48"/>
      <c r="T255" s="48"/>
      <c r="U255" s="110"/>
      <c r="V255" s="111"/>
      <c r="W255" s="111"/>
      <c r="X255" s="111"/>
      <c r="Y255" s="111"/>
      <c r="Z255" s="111"/>
      <c r="AA255" s="111"/>
      <c r="AB255" s="111"/>
      <c r="AC255" s="111"/>
      <c r="AD255" s="111"/>
      <c r="AE255" s="111"/>
      <c r="AF255" s="111"/>
      <c r="AG255" s="111"/>
      <c r="AH255" s="111"/>
      <c r="AI255" s="111"/>
      <c r="AJ255" s="112"/>
      <c r="AK255" s="58"/>
      <c r="AL255" s="58"/>
      <c r="AM255" s="150"/>
      <c r="AN255" s="150"/>
      <c r="AO255" s="150"/>
      <c r="AP255" s="150"/>
      <c r="AQ255" s="151"/>
      <c r="AR255" s="151"/>
      <c r="AS255" s="151"/>
      <c r="AT255" s="151"/>
      <c r="AU255" s="155"/>
      <c r="AV255" s="156"/>
      <c r="AW255" s="156"/>
      <c r="AX255" s="157"/>
      <c r="AY255" s="161"/>
      <c r="AZ255" s="162"/>
      <c r="BA255" s="162"/>
      <c r="BB255" s="163"/>
      <c r="BC255" s="49"/>
      <c r="BD255" s="62"/>
      <c r="BE255" s="62"/>
      <c r="BF255" s="83" t="s">
        <v>11</v>
      </c>
      <c r="BG255" s="84"/>
      <c r="BH255" s="84"/>
      <c r="BI255" s="84"/>
      <c r="BJ255" s="83" t="s">
        <v>12</v>
      </c>
      <c r="BK255" s="84"/>
      <c r="BL255" s="84"/>
      <c r="BM255" s="84"/>
      <c r="BN255" s="83" t="s">
        <v>13</v>
      </c>
      <c r="BO255" s="84"/>
      <c r="BP255" s="84"/>
      <c r="BQ255" s="87"/>
      <c r="BR255" s="15"/>
      <c r="BS255" s="16"/>
    </row>
    <row r="256" spans="1:71" ht="15.6" customHeight="1">
      <c r="A256" s="16"/>
      <c r="B256" s="16"/>
      <c r="C256" s="14"/>
      <c r="D256" s="137"/>
      <c r="E256" s="138"/>
      <c r="F256" s="138"/>
      <c r="G256" s="138"/>
      <c r="H256" s="138"/>
      <c r="I256" s="138"/>
      <c r="J256" s="138"/>
      <c r="K256" s="138"/>
      <c r="L256" s="138"/>
      <c r="M256" s="139"/>
      <c r="N256" s="101"/>
      <c r="O256" s="102"/>
      <c r="P256" s="102"/>
      <c r="Q256" s="103"/>
      <c r="R256" s="48"/>
      <c r="S256" s="48"/>
      <c r="T256" s="48"/>
      <c r="U256" s="110"/>
      <c r="V256" s="111"/>
      <c r="W256" s="111"/>
      <c r="X256" s="111"/>
      <c r="Y256" s="111"/>
      <c r="Z256" s="111"/>
      <c r="AA256" s="111"/>
      <c r="AB256" s="111"/>
      <c r="AC256" s="111"/>
      <c r="AD256" s="111"/>
      <c r="AE256" s="111"/>
      <c r="AF256" s="111"/>
      <c r="AG256" s="111"/>
      <c r="AH256" s="111"/>
      <c r="AI256" s="111"/>
      <c r="AJ256" s="112"/>
      <c r="AK256" s="58"/>
      <c r="AL256" s="58"/>
      <c r="AM256" s="150" t="s">
        <v>79</v>
      </c>
      <c r="AN256" s="150"/>
      <c r="AO256" s="150"/>
      <c r="AP256" s="150"/>
      <c r="AQ256" s="151" t="str">
        <f>IF([2]回答表!X48="●",[2]回答表!BC422,IF([2]回答表!AA48="●",[2]回答表!BC436,""))</f>
        <v/>
      </c>
      <c r="AR256" s="151"/>
      <c r="AS256" s="151"/>
      <c r="AT256" s="151"/>
      <c r="AU256" s="152" t="s">
        <v>80</v>
      </c>
      <c r="AV256" s="153"/>
      <c r="AW256" s="153"/>
      <c r="AX256" s="154"/>
      <c r="AY256" s="158" t="str">
        <f>IF([2]回答表!X48="●",[2]回答表!BC425,IF([2]回答表!AA48="●",[2]回答表!BC439,""))</f>
        <v/>
      </c>
      <c r="AZ256" s="159"/>
      <c r="BA256" s="159"/>
      <c r="BB256" s="160"/>
      <c r="BC256" s="49"/>
      <c r="BD256" s="62"/>
      <c r="BE256" s="62"/>
      <c r="BF256" s="83"/>
      <c r="BG256" s="84"/>
      <c r="BH256" s="84"/>
      <c r="BI256" s="84"/>
      <c r="BJ256" s="83"/>
      <c r="BK256" s="84"/>
      <c r="BL256" s="84"/>
      <c r="BM256" s="84"/>
      <c r="BN256" s="83"/>
      <c r="BO256" s="84"/>
      <c r="BP256" s="84"/>
      <c r="BQ256" s="87"/>
      <c r="BR256" s="15"/>
      <c r="BS256" s="16"/>
    </row>
    <row r="257" spans="1:71" ht="15.6" customHeight="1">
      <c r="A257" s="16"/>
      <c r="B257" s="16"/>
      <c r="C257" s="14"/>
      <c r="D257" s="140"/>
      <c r="E257" s="141"/>
      <c r="F257" s="141"/>
      <c r="G257" s="141"/>
      <c r="H257" s="141"/>
      <c r="I257" s="141"/>
      <c r="J257" s="141"/>
      <c r="K257" s="141"/>
      <c r="L257" s="141"/>
      <c r="M257" s="142"/>
      <c r="N257" s="104"/>
      <c r="O257" s="105"/>
      <c r="P257" s="105"/>
      <c r="Q257" s="106"/>
      <c r="R257" s="48"/>
      <c r="S257" s="48"/>
      <c r="T257" s="48"/>
      <c r="U257" s="113"/>
      <c r="V257" s="114"/>
      <c r="W257" s="114"/>
      <c r="X257" s="114"/>
      <c r="Y257" s="114"/>
      <c r="Z257" s="114"/>
      <c r="AA257" s="114"/>
      <c r="AB257" s="114"/>
      <c r="AC257" s="114"/>
      <c r="AD257" s="114"/>
      <c r="AE257" s="114"/>
      <c r="AF257" s="114"/>
      <c r="AG257" s="114"/>
      <c r="AH257" s="114"/>
      <c r="AI257" s="114"/>
      <c r="AJ257" s="115"/>
      <c r="AK257" s="58"/>
      <c r="AL257" s="58"/>
      <c r="AM257" s="150"/>
      <c r="AN257" s="150"/>
      <c r="AO257" s="150"/>
      <c r="AP257" s="150"/>
      <c r="AQ257" s="151"/>
      <c r="AR257" s="151"/>
      <c r="AS257" s="151"/>
      <c r="AT257" s="151"/>
      <c r="AU257" s="155"/>
      <c r="AV257" s="156"/>
      <c r="AW257" s="156"/>
      <c r="AX257" s="157"/>
      <c r="AY257" s="161"/>
      <c r="AZ257" s="162"/>
      <c r="BA257" s="162"/>
      <c r="BB257" s="163"/>
      <c r="BC257" s="49"/>
      <c r="BD257" s="62"/>
      <c r="BE257" s="62"/>
      <c r="BF257" s="85"/>
      <c r="BG257" s="86"/>
      <c r="BH257" s="86"/>
      <c r="BI257" s="86"/>
      <c r="BJ257" s="85"/>
      <c r="BK257" s="86"/>
      <c r="BL257" s="86"/>
      <c r="BM257" s="86"/>
      <c r="BN257" s="85"/>
      <c r="BO257" s="86"/>
      <c r="BP257" s="86"/>
      <c r="BQ257" s="88"/>
      <c r="BR257" s="15"/>
      <c r="BS257" s="16"/>
    </row>
    <row r="258" spans="1:71" ht="15.6" customHeight="1">
      <c r="A258" s="16"/>
      <c r="B258" s="16"/>
      <c r="C258" s="14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1"/>
      <c r="Y258" s="41"/>
      <c r="Z258" s="41"/>
      <c r="AA258" s="46"/>
      <c r="AB258" s="46"/>
      <c r="AC258" s="46"/>
      <c r="AD258" s="46"/>
      <c r="AE258" s="46"/>
      <c r="AF258" s="46"/>
      <c r="AG258" s="46"/>
      <c r="AH258" s="46"/>
      <c r="AI258" s="46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  <c r="BA258" s="41"/>
      <c r="BB258" s="41"/>
      <c r="BC258" s="41"/>
      <c r="BD258" s="41"/>
      <c r="BE258" s="41"/>
      <c r="BF258" s="41"/>
      <c r="BG258" s="41"/>
      <c r="BH258" s="41"/>
      <c r="BI258" s="41"/>
      <c r="BJ258" s="41"/>
      <c r="BK258" s="41"/>
      <c r="BL258" s="41"/>
      <c r="BM258" s="41"/>
      <c r="BN258" s="41"/>
      <c r="BO258" s="41"/>
      <c r="BP258" s="41"/>
      <c r="BQ258" s="41"/>
      <c r="BR258" s="15"/>
      <c r="BS258" s="16"/>
    </row>
    <row r="259" spans="1:71" ht="18.600000000000001" customHeight="1">
      <c r="A259" s="16"/>
      <c r="B259" s="16"/>
      <c r="C259" s="14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48"/>
      <c r="O259" s="48"/>
      <c r="P259" s="48"/>
      <c r="Q259" s="48"/>
      <c r="R259" s="48"/>
      <c r="S259" s="48"/>
      <c r="T259" s="48"/>
      <c r="U259" s="52" t="s">
        <v>22</v>
      </c>
      <c r="V259" s="48"/>
      <c r="W259" s="48"/>
      <c r="X259" s="48"/>
      <c r="Y259" s="48"/>
      <c r="Z259" s="48"/>
      <c r="AA259" s="46"/>
      <c r="AB259" s="53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52" t="s">
        <v>14</v>
      </c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AZ259" s="46"/>
      <c r="BA259" s="46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  <c r="BP259" s="45"/>
      <c r="BQ259" s="41"/>
      <c r="BR259" s="15"/>
      <c r="BS259" s="16"/>
    </row>
    <row r="260" spans="1:71" ht="15.6" customHeight="1">
      <c r="A260" s="16"/>
      <c r="B260" s="16"/>
      <c r="C260" s="14"/>
      <c r="D260" s="89" t="s">
        <v>15</v>
      </c>
      <c r="E260" s="90"/>
      <c r="F260" s="90"/>
      <c r="G260" s="90"/>
      <c r="H260" s="90"/>
      <c r="I260" s="90"/>
      <c r="J260" s="90"/>
      <c r="K260" s="90"/>
      <c r="L260" s="90"/>
      <c r="M260" s="91"/>
      <c r="N260" s="98" t="str">
        <f>IF([2]回答表!AD48="●","●","")</f>
        <v/>
      </c>
      <c r="O260" s="99"/>
      <c r="P260" s="99"/>
      <c r="Q260" s="100"/>
      <c r="R260" s="48"/>
      <c r="S260" s="48"/>
      <c r="T260" s="48"/>
      <c r="U260" s="107" t="str">
        <f>IF([2]回答表!AD48="●",[2]回答表!B439,"")</f>
        <v/>
      </c>
      <c r="V260" s="108"/>
      <c r="W260" s="108"/>
      <c r="X260" s="108"/>
      <c r="Y260" s="108"/>
      <c r="Z260" s="108"/>
      <c r="AA260" s="108"/>
      <c r="AB260" s="108"/>
      <c r="AC260" s="108"/>
      <c r="AD260" s="108"/>
      <c r="AE260" s="108"/>
      <c r="AF260" s="108"/>
      <c r="AG260" s="108"/>
      <c r="AH260" s="108"/>
      <c r="AI260" s="108"/>
      <c r="AJ260" s="109"/>
      <c r="AK260" s="64"/>
      <c r="AL260" s="64"/>
      <c r="AM260" s="107" t="str">
        <f>IF([2]回答表!AD48="●",[2]回答表!B445,"")</f>
        <v/>
      </c>
      <c r="AN260" s="108"/>
      <c r="AO260" s="108"/>
      <c r="AP260" s="108"/>
      <c r="AQ260" s="108"/>
      <c r="AR260" s="108"/>
      <c r="AS260" s="108"/>
      <c r="AT260" s="108"/>
      <c r="AU260" s="108"/>
      <c r="AV260" s="108"/>
      <c r="AW260" s="108"/>
      <c r="AX260" s="108"/>
      <c r="AY260" s="108"/>
      <c r="AZ260" s="108"/>
      <c r="BA260" s="108"/>
      <c r="BB260" s="108"/>
      <c r="BC260" s="108"/>
      <c r="BD260" s="108"/>
      <c r="BE260" s="108"/>
      <c r="BF260" s="108"/>
      <c r="BG260" s="108"/>
      <c r="BH260" s="108"/>
      <c r="BI260" s="108"/>
      <c r="BJ260" s="108"/>
      <c r="BK260" s="108"/>
      <c r="BL260" s="108"/>
      <c r="BM260" s="108"/>
      <c r="BN260" s="108"/>
      <c r="BO260" s="108"/>
      <c r="BP260" s="108"/>
      <c r="BQ260" s="109"/>
      <c r="BR260" s="15"/>
      <c r="BS260" s="16"/>
    </row>
    <row r="261" spans="1:71" ht="15.6" customHeight="1">
      <c r="C261" s="14"/>
      <c r="D261" s="92"/>
      <c r="E261" s="93"/>
      <c r="F261" s="93"/>
      <c r="G261" s="93"/>
      <c r="H261" s="93"/>
      <c r="I261" s="93"/>
      <c r="J261" s="93"/>
      <c r="K261" s="93"/>
      <c r="L261" s="93"/>
      <c r="M261" s="94"/>
      <c r="N261" s="101"/>
      <c r="O261" s="102"/>
      <c r="P261" s="102"/>
      <c r="Q261" s="103"/>
      <c r="R261" s="48"/>
      <c r="S261" s="48"/>
      <c r="T261" s="48"/>
      <c r="U261" s="110"/>
      <c r="V261" s="111"/>
      <c r="W261" s="111"/>
      <c r="X261" s="111"/>
      <c r="Y261" s="111"/>
      <c r="Z261" s="111"/>
      <c r="AA261" s="111"/>
      <c r="AB261" s="111"/>
      <c r="AC261" s="111"/>
      <c r="AD261" s="111"/>
      <c r="AE261" s="111"/>
      <c r="AF261" s="111"/>
      <c r="AG261" s="111"/>
      <c r="AH261" s="111"/>
      <c r="AI261" s="111"/>
      <c r="AJ261" s="112"/>
      <c r="AK261" s="64"/>
      <c r="AL261" s="64"/>
      <c r="AM261" s="110"/>
      <c r="AN261" s="111"/>
      <c r="AO261" s="111"/>
      <c r="AP261" s="111"/>
      <c r="AQ261" s="111"/>
      <c r="AR261" s="111"/>
      <c r="AS261" s="111"/>
      <c r="AT261" s="111"/>
      <c r="AU261" s="111"/>
      <c r="AV261" s="111"/>
      <c r="AW261" s="111"/>
      <c r="AX261" s="111"/>
      <c r="AY261" s="111"/>
      <c r="AZ261" s="111"/>
      <c r="BA261" s="111"/>
      <c r="BB261" s="111"/>
      <c r="BC261" s="111"/>
      <c r="BD261" s="111"/>
      <c r="BE261" s="111"/>
      <c r="BF261" s="111"/>
      <c r="BG261" s="111"/>
      <c r="BH261" s="111"/>
      <c r="BI261" s="111"/>
      <c r="BJ261" s="111"/>
      <c r="BK261" s="111"/>
      <c r="BL261" s="111"/>
      <c r="BM261" s="111"/>
      <c r="BN261" s="111"/>
      <c r="BO261" s="111"/>
      <c r="BP261" s="111"/>
      <c r="BQ261" s="112"/>
      <c r="BR261" s="15"/>
    </row>
    <row r="262" spans="1:71" ht="15.6" customHeight="1">
      <c r="C262" s="14"/>
      <c r="D262" s="92"/>
      <c r="E262" s="93"/>
      <c r="F262" s="93"/>
      <c r="G262" s="93"/>
      <c r="H262" s="93"/>
      <c r="I262" s="93"/>
      <c r="J262" s="93"/>
      <c r="K262" s="93"/>
      <c r="L262" s="93"/>
      <c r="M262" s="94"/>
      <c r="N262" s="101"/>
      <c r="O262" s="102"/>
      <c r="P262" s="102"/>
      <c r="Q262" s="103"/>
      <c r="R262" s="48"/>
      <c r="S262" s="48"/>
      <c r="T262" s="48"/>
      <c r="U262" s="110"/>
      <c r="V262" s="111"/>
      <c r="W262" s="111"/>
      <c r="X262" s="111"/>
      <c r="Y262" s="111"/>
      <c r="Z262" s="111"/>
      <c r="AA262" s="111"/>
      <c r="AB262" s="111"/>
      <c r="AC262" s="111"/>
      <c r="AD262" s="111"/>
      <c r="AE262" s="111"/>
      <c r="AF262" s="111"/>
      <c r="AG262" s="111"/>
      <c r="AH262" s="111"/>
      <c r="AI262" s="111"/>
      <c r="AJ262" s="112"/>
      <c r="AK262" s="64"/>
      <c r="AL262" s="64"/>
      <c r="AM262" s="110"/>
      <c r="AN262" s="111"/>
      <c r="AO262" s="111"/>
      <c r="AP262" s="111"/>
      <c r="AQ262" s="111"/>
      <c r="AR262" s="111"/>
      <c r="AS262" s="111"/>
      <c r="AT262" s="111"/>
      <c r="AU262" s="111"/>
      <c r="AV262" s="111"/>
      <c r="AW262" s="111"/>
      <c r="AX262" s="111"/>
      <c r="AY262" s="111"/>
      <c r="AZ262" s="111"/>
      <c r="BA262" s="111"/>
      <c r="BB262" s="111"/>
      <c r="BC262" s="111"/>
      <c r="BD262" s="111"/>
      <c r="BE262" s="111"/>
      <c r="BF262" s="111"/>
      <c r="BG262" s="111"/>
      <c r="BH262" s="111"/>
      <c r="BI262" s="111"/>
      <c r="BJ262" s="111"/>
      <c r="BK262" s="111"/>
      <c r="BL262" s="111"/>
      <c r="BM262" s="111"/>
      <c r="BN262" s="111"/>
      <c r="BO262" s="111"/>
      <c r="BP262" s="111"/>
      <c r="BQ262" s="112"/>
      <c r="BR262" s="15"/>
    </row>
    <row r="263" spans="1:71" ht="15.6" customHeight="1">
      <c r="C263" s="14"/>
      <c r="D263" s="95"/>
      <c r="E263" s="96"/>
      <c r="F263" s="96"/>
      <c r="G263" s="96"/>
      <c r="H263" s="96"/>
      <c r="I263" s="96"/>
      <c r="J263" s="96"/>
      <c r="K263" s="96"/>
      <c r="L263" s="96"/>
      <c r="M263" s="97"/>
      <c r="N263" s="104"/>
      <c r="O263" s="105"/>
      <c r="P263" s="105"/>
      <c r="Q263" s="106"/>
      <c r="R263" s="48"/>
      <c r="S263" s="48"/>
      <c r="T263" s="48"/>
      <c r="U263" s="113"/>
      <c r="V263" s="114"/>
      <c r="W263" s="114"/>
      <c r="X263" s="114"/>
      <c r="Y263" s="114"/>
      <c r="Z263" s="114"/>
      <c r="AA263" s="114"/>
      <c r="AB263" s="114"/>
      <c r="AC263" s="114"/>
      <c r="AD263" s="114"/>
      <c r="AE263" s="114"/>
      <c r="AF263" s="114"/>
      <c r="AG263" s="114"/>
      <c r="AH263" s="114"/>
      <c r="AI263" s="114"/>
      <c r="AJ263" s="115"/>
      <c r="AK263" s="64"/>
      <c r="AL263" s="64"/>
      <c r="AM263" s="113"/>
      <c r="AN263" s="114"/>
      <c r="AO263" s="114"/>
      <c r="AP263" s="114"/>
      <c r="AQ263" s="114"/>
      <c r="AR263" s="114"/>
      <c r="AS263" s="114"/>
      <c r="AT263" s="114"/>
      <c r="AU263" s="114"/>
      <c r="AV263" s="114"/>
      <c r="AW263" s="114"/>
      <c r="AX263" s="114"/>
      <c r="AY263" s="114"/>
      <c r="AZ263" s="114"/>
      <c r="BA263" s="114"/>
      <c r="BB263" s="114"/>
      <c r="BC263" s="114"/>
      <c r="BD263" s="114"/>
      <c r="BE263" s="114"/>
      <c r="BF263" s="114"/>
      <c r="BG263" s="114"/>
      <c r="BH263" s="114"/>
      <c r="BI263" s="114"/>
      <c r="BJ263" s="114"/>
      <c r="BK263" s="114"/>
      <c r="BL263" s="114"/>
      <c r="BM263" s="114"/>
      <c r="BN263" s="114"/>
      <c r="BO263" s="114"/>
      <c r="BP263" s="114"/>
      <c r="BQ263" s="115"/>
      <c r="BR263" s="15"/>
    </row>
    <row r="264" spans="1:71" ht="15.6" customHeight="1">
      <c r="C264" s="17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  <c r="BP264" s="18"/>
      <c r="BQ264" s="18"/>
      <c r="BR264" s="19"/>
    </row>
    <row r="265" spans="1:71" ht="15.6" customHeight="1"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</row>
    <row r="266" spans="1:71" ht="15.6" customHeight="1">
      <c r="C266" s="9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43"/>
      <c r="AS266" s="143"/>
      <c r="AT266" s="143"/>
      <c r="AU266" s="143"/>
      <c r="AV266" s="143"/>
      <c r="AW266" s="143"/>
      <c r="AX266" s="143"/>
      <c r="AY266" s="143"/>
      <c r="AZ266" s="143"/>
      <c r="BA266" s="143"/>
      <c r="BB266" s="143"/>
      <c r="BC266" s="11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3"/>
    </row>
    <row r="267" spans="1:71" ht="15.6" customHeight="1">
      <c r="C267" s="14"/>
      <c r="D267" s="144" t="s">
        <v>6</v>
      </c>
      <c r="E267" s="145"/>
      <c r="F267" s="145"/>
      <c r="G267" s="145"/>
      <c r="H267" s="145"/>
      <c r="I267" s="145"/>
      <c r="J267" s="145"/>
      <c r="K267" s="145"/>
      <c r="L267" s="145"/>
      <c r="M267" s="145"/>
      <c r="N267" s="145"/>
      <c r="O267" s="145"/>
      <c r="P267" s="145"/>
      <c r="Q267" s="146"/>
      <c r="R267" s="89" t="s">
        <v>81</v>
      </c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0"/>
      <c r="BB267" s="91"/>
      <c r="BC267" s="44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6"/>
      <c r="BO267" s="46"/>
      <c r="BP267" s="46"/>
      <c r="BQ267" s="47"/>
      <c r="BR267" s="15"/>
    </row>
    <row r="268" spans="1:71" ht="15.6" customHeight="1">
      <c r="C268" s="14"/>
      <c r="D268" s="147"/>
      <c r="E268" s="148"/>
      <c r="F268" s="148"/>
      <c r="G268" s="148"/>
      <c r="H268" s="148"/>
      <c r="I268" s="148"/>
      <c r="J268" s="148"/>
      <c r="K268" s="148"/>
      <c r="L268" s="148"/>
      <c r="M268" s="148"/>
      <c r="N268" s="148"/>
      <c r="O268" s="148"/>
      <c r="P268" s="148"/>
      <c r="Q268" s="149"/>
      <c r="R268" s="95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  <c r="AD268" s="96"/>
      <c r="AE268" s="96"/>
      <c r="AF268" s="96"/>
      <c r="AG268" s="96"/>
      <c r="AH268" s="96"/>
      <c r="AI268" s="96"/>
      <c r="AJ268" s="96"/>
      <c r="AK268" s="96"/>
      <c r="AL268" s="96"/>
      <c r="AM268" s="96"/>
      <c r="AN268" s="96"/>
      <c r="AO268" s="96"/>
      <c r="AP268" s="96"/>
      <c r="AQ268" s="96"/>
      <c r="AR268" s="96"/>
      <c r="AS268" s="96"/>
      <c r="AT268" s="96"/>
      <c r="AU268" s="96"/>
      <c r="AV268" s="96"/>
      <c r="AW268" s="96"/>
      <c r="AX268" s="96"/>
      <c r="AY268" s="96"/>
      <c r="AZ268" s="96"/>
      <c r="BA268" s="96"/>
      <c r="BB268" s="97"/>
      <c r="BC268" s="44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6"/>
      <c r="BO268" s="46"/>
      <c r="BP268" s="46"/>
      <c r="BQ268" s="47"/>
      <c r="BR268" s="15"/>
    </row>
    <row r="269" spans="1:71" ht="15.6" customHeight="1">
      <c r="C269" s="14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1"/>
      <c r="Y269" s="41"/>
      <c r="Z269" s="41"/>
      <c r="AA269" s="45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  <c r="AN269" s="47"/>
      <c r="AO269" s="49"/>
      <c r="AP269" s="50"/>
      <c r="AQ269" s="50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44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6"/>
      <c r="BO269" s="46"/>
      <c r="BP269" s="46"/>
      <c r="BQ269" s="47"/>
      <c r="BR269" s="15"/>
    </row>
    <row r="270" spans="1:71" ht="19.350000000000001" customHeight="1">
      <c r="A270" s="16"/>
      <c r="B270" s="16"/>
      <c r="C270" s="14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52" t="s">
        <v>35</v>
      </c>
      <c r="V270" s="48"/>
      <c r="W270" s="48"/>
      <c r="X270" s="48"/>
      <c r="Y270" s="48"/>
      <c r="Z270" s="48"/>
      <c r="AA270" s="46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2" t="s">
        <v>82</v>
      </c>
      <c r="AN270" s="54"/>
      <c r="AO270" s="53"/>
      <c r="AP270" s="55"/>
      <c r="AQ270" s="5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6"/>
      <c r="BD270" s="46"/>
      <c r="BE270" s="46"/>
      <c r="BF270" s="57" t="s">
        <v>8</v>
      </c>
      <c r="BG270" s="6"/>
      <c r="BH270" s="6"/>
      <c r="BI270" s="6"/>
      <c r="BJ270" s="6"/>
      <c r="BK270" s="6"/>
      <c r="BL270" s="6"/>
      <c r="BM270" s="46"/>
      <c r="BN270" s="46"/>
      <c r="BO270" s="46"/>
      <c r="BP270" s="46"/>
      <c r="BQ270" s="54"/>
      <c r="BR270" s="15"/>
      <c r="BS270" s="16"/>
    </row>
    <row r="271" spans="1:71" ht="15.6" customHeight="1">
      <c r="A271" s="16"/>
      <c r="B271" s="16"/>
      <c r="C271" s="14"/>
      <c r="D271" s="89" t="s">
        <v>9</v>
      </c>
      <c r="E271" s="90"/>
      <c r="F271" s="90"/>
      <c r="G271" s="90"/>
      <c r="H271" s="90"/>
      <c r="I271" s="90"/>
      <c r="J271" s="90"/>
      <c r="K271" s="90"/>
      <c r="L271" s="90"/>
      <c r="M271" s="91"/>
      <c r="N271" s="98" t="str">
        <f>IF([2]回答表!X49="●","●","")</f>
        <v/>
      </c>
      <c r="O271" s="99"/>
      <c r="P271" s="99"/>
      <c r="Q271" s="100"/>
      <c r="R271" s="48"/>
      <c r="S271" s="48"/>
      <c r="T271" s="48"/>
      <c r="U271" s="107" t="str">
        <f>IF([2]回答表!X49="●",[2]回答表!B458,IF([2]回答表!AA49="●",[2]回答表!B475,""))</f>
        <v/>
      </c>
      <c r="V271" s="108"/>
      <c r="W271" s="108"/>
      <c r="X271" s="108"/>
      <c r="Y271" s="108"/>
      <c r="Z271" s="108"/>
      <c r="AA271" s="108"/>
      <c r="AB271" s="108"/>
      <c r="AC271" s="108"/>
      <c r="AD271" s="108"/>
      <c r="AE271" s="108"/>
      <c r="AF271" s="108"/>
      <c r="AG271" s="108"/>
      <c r="AH271" s="108"/>
      <c r="AI271" s="108"/>
      <c r="AJ271" s="109"/>
      <c r="AK271" s="58"/>
      <c r="AL271" s="58"/>
      <c r="AM271" s="128" t="s">
        <v>83</v>
      </c>
      <c r="AN271" s="129"/>
      <c r="AO271" s="129"/>
      <c r="AP271" s="129"/>
      <c r="AQ271" s="129"/>
      <c r="AR271" s="129"/>
      <c r="AS271" s="129"/>
      <c r="AT271" s="130"/>
      <c r="AU271" s="128" t="s">
        <v>84</v>
      </c>
      <c r="AV271" s="129"/>
      <c r="AW271" s="129"/>
      <c r="AX271" s="129"/>
      <c r="AY271" s="129"/>
      <c r="AZ271" s="129"/>
      <c r="BA271" s="129"/>
      <c r="BB271" s="130"/>
      <c r="BC271" s="49"/>
      <c r="BD271" s="45"/>
      <c r="BE271" s="45"/>
      <c r="BF271" s="116" t="str">
        <f>IF([2]回答表!X49="●",[2]回答表!B468,IF([2]回答表!AA49="●",[2]回答表!B485,""))</f>
        <v/>
      </c>
      <c r="BG271" s="117"/>
      <c r="BH271" s="117"/>
      <c r="BI271" s="117"/>
      <c r="BJ271" s="116"/>
      <c r="BK271" s="117"/>
      <c r="BL271" s="117"/>
      <c r="BM271" s="117"/>
      <c r="BN271" s="116"/>
      <c r="BO271" s="117"/>
      <c r="BP271" s="117"/>
      <c r="BQ271" s="118"/>
      <c r="BR271" s="15"/>
      <c r="BS271" s="16"/>
    </row>
    <row r="272" spans="1:71" ht="15.6" customHeight="1">
      <c r="A272" s="16"/>
      <c r="B272" s="16"/>
      <c r="C272" s="14"/>
      <c r="D272" s="92"/>
      <c r="E272" s="93"/>
      <c r="F272" s="93"/>
      <c r="G272" s="93"/>
      <c r="H272" s="93"/>
      <c r="I272" s="93"/>
      <c r="J272" s="93"/>
      <c r="K272" s="93"/>
      <c r="L272" s="93"/>
      <c r="M272" s="94"/>
      <c r="N272" s="101"/>
      <c r="O272" s="102"/>
      <c r="P272" s="102"/>
      <c r="Q272" s="103"/>
      <c r="R272" s="48"/>
      <c r="S272" s="48"/>
      <c r="T272" s="48"/>
      <c r="U272" s="110"/>
      <c r="V272" s="111"/>
      <c r="W272" s="111"/>
      <c r="X272" s="111"/>
      <c r="Y272" s="111"/>
      <c r="Z272" s="111"/>
      <c r="AA272" s="111"/>
      <c r="AB272" s="111"/>
      <c r="AC272" s="111"/>
      <c r="AD272" s="111"/>
      <c r="AE272" s="111"/>
      <c r="AF272" s="111"/>
      <c r="AG272" s="111"/>
      <c r="AH272" s="111"/>
      <c r="AI272" s="111"/>
      <c r="AJ272" s="112"/>
      <c r="AK272" s="58"/>
      <c r="AL272" s="58"/>
      <c r="AM272" s="131"/>
      <c r="AN272" s="132"/>
      <c r="AO272" s="132"/>
      <c r="AP272" s="132"/>
      <c r="AQ272" s="132"/>
      <c r="AR272" s="132"/>
      <c r="AS272" s="132"/>
      <c r="AT272" s="133"/>
      <c r="AU272" s="131"/>
      <c r="AV272" s="132"/>
      <c r="AW272" s="132"/>
      <c r="AX272" s="132"/>
      <c r="AY272" s="132"/>
      <c r="AZ272" s="132"/>
      <c r="BA272" s="132"/>
      <c r="BB272" s="133"/>
      <c r="BC272" s="49"/>
      <c r="BD272" s="45"/>
      <c r="BE272" s="45"/>
      <c r="BF272" s="83"/>
      <c r="BG272" s="84"/>
      <c r="BH272" s="84"/>
      <c r="BI272" s="84"/>
      <c r="BJ272" s="83"/>
      <c r="BK272" s="84"/>
      <c r="BL272" s="84"/>
      <c r="BM272" s="84"/>
      <c r="BN272" s="83"/>
      <c r="BO272" s="84"/>
      <c r="BP272" s="84"/>
      <c r="BQ272" s="87"/>
      <c r="BR272" s="15"/>
      <c r="BS272" s="16"/>
    </row>
    <row r="273" spans="1:71" ht="15.6" customHeight="1">
      <c r="A273" s="16"/>
      <c r="B273" s="16"/>
      <c r="C273" s="14"/>
      <c r="D273" s="92"/>
      <c r="E273" s="93"/>
      <c r="F273" s="93"/>
      <c r="G273" s="93"/>
      <c r="H273" s="93"/>
      <c r="I273" s="93"/>
      <c r="J273" s="93"/>
      <c r="K273" s="93"/>
      <c r="L273" s="93"/>
      <c r="M273" s="94"/>
      <c r="N273" s="101"/>
      <c r="O273" s="102"/>
      <c r="P273" s="102"/>
      <c r="Q273" s="103"/>
      <c r="R273" s="48"/>
      <c r="S273" s="48"/>
      <c r="T273" s="48"/>
      <c r="U273" s="110"/>
      <c r="V273" s="111"/>
      <c r="W273" s="111"/>
      <c r="X273" s="111"/>
      <c r="Y273" s="111"/>
      <c r="Z273" s="111"/>
      <c r="AA273" s="111"/>
      <c r="AB273" s="111"/>
      <c r="AC273" s="111"/>
      <c r="AD273" s="111"/>
      <c r="AE273" s="111"/>
      <c r="AF273" s="111"/>
      <c r="AG273" s="111"/>
      <c r="AH273" s="111"/>
      <c r="AI273" s="111"/>
      <c r="AJ273" s="112"/>
      <c r="AK273" s="58"/>
      <c r="AL273" s="58"/>
      <c r="AM273" s="119" t="str">
        <f>IF([2]回答表!X49="●",[2]回答表!G464,IF([2]回答表!AA49="●",[2]回答表!G481,""))</f>
        <v/>
      </c>
      <c r="AN273" s="120"/>
      <c r="AO273" s="120"/>
      <c r="AP273" s="120"/>
      <c r="AQ273" s="120"/>
      <c r="AR273" s="120"/>
      <c r="AS273" s="120"/>
      <c r="AT273" s="121"/>
      <c r="AU273" s="119" t="str">
        <f>IF([2]回答表!X49="●",[2]回答表!G465,IF([2]回答表!AA49="●",[2]回答表!G482,""))</f>
        <v/>
      </c>
      <c r="AV273" s="120"/>
      <c r="AW273" s="120"/>
      <c r="AX273" s="120"/>
      <c r="AY273" s="120"/>
      <c r="AZ273" s="120"/>
      <c r="BA273" s="120"/>
      <c r="BB273" s="121"/>
      <c r="BC273" s="49"/>
      <c r="BD273" s="45"/>
      <c r="BE273" s="45"/>
      <c r="BF273" s="83"/>
      <c r="BG273" s="84"/>
      <c r="BH273" s="84"/>
      <c r="BI273" s="84"/>
      <c r="BJ273" s="83"/>
      <c r="BK273" s="84"/>
      <c r="BL273" s="84"/>
      <c r="BM273" s="84"/>
      <c r="BN273" s="83"/>
      <c r="BO273" s="84"/>
      <c r="BP273" s="84"/>
      <c r="BQ273" s="87"/>
      <c r="BR273" s="15"/>
      <c r="BS273" s="16"/>
    </row>
    <row r="274" spans="1:71" ht="15.6" customHeight="1">
      <c r="A274" s="16"/>
      <c r="B274" s="16"/>
      <c r="C274" s="14"/>
      <c r="D274" s="95"/>
      <c r="E274" s="96"/>
      <c r="F274" s="96"/>
      <c r="G274" s="96"/>
      <c r="H274" s="96"/>
      <c r="I274" s="96"/>
      <c r="J274" s="96"/>
      <c r="K274" s="96"/>
      <c r="L274" s="96"/>
      <c r="M274" s="97"/>
      <c r="N274" s="104"/>
      <c r="O274" s="105"/>
      <c r="P274" s="105"/>
      <c r="Q274" s="106"/>
      <c r="R274" s="48"/>
      <c r="S274" s="48"/>
      <c r="T274" s="48"/>
      <c r="U274" s="110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2"/>
      <c r="AK274" s="58"/>
      <c r="AL274" s="58"/>
      <c r="AM274" s="122"/>
      <c r="AN274" s="123"/>
      <c r="AO274" s="123"/>
      <c r="AP274" s="123"/>
      <c r="AQ274" s="123"/>
      <c r="AR274" s="123"/>
      <c r="AS274" s="123"/>
      <c r="AT274" s="124"/>
      <c r="AU274" s="122"/>
      <c r="AV274" s="123"/>
      <c r="AW274" s="123"/>
      <c r="AX274" s="123"/>
      <c r="AY274" s="123"/>
      <c r="AZ274" s="123"/>
      <c r="BA274" s="123"/>
      <c r="BB274" s="124"/>
      <c r="BC274" s="49"/>
      <c r="BD274" s="45"/>
      <c r="BE274" s="45"/>
      <c r="BF274" s="83" t="str">
        <f>IF([2]回答表!X49="●",[2]回答表!E468,IF([2]回答表!AA49="●",[2]回答表!E485,""))</f>
        <v/>
      </c>
      <c r="BG274" s="84"/>
      <c r="BH274" s="84"/>
      <c r="BI274" s="84"/>
      <c r="BJ274" s="83" t="str">
        <f>IF([2]回答表!X49="●",[2]回答表!E469,IF([2]回答表!AA49="●",[2]回答表!E486,""))</f>
        <v/>
      </c>
      <c r="BK274" s="84"/>
      <c r="BL274" s="84"/>
      <c r="BM274" s="87"/>
      <c r="BN274" s="83" t="str">
        <f>IF([2]回答表!X49="●",[2]回答表!E470,IF([2]回答表!AA49="●",[2]回答表!E487,""))</f>
        <v/>
      </c>
      <c r="BO274" s="84"/>
      <c r="BP274" s="84"/>
      <c r="BQ274" s="87"/>
      <c r="BR274" s="15"/>
      <c r="BS274" s="16"/>
    </row>
    <row r="275" spans="1:71" ht="15.6" customHeight="1">
      <c r="A275" s="16"/>
      <c r="B275" s="16"/>
      <c r="C275" s="14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61"/>
      <c r="O275" s="61"/>
      <c r="P275" s="61"/>
      <c r="Q275" s="61"/>
      <c r="R275" s="61"/>
      <c r="S275" s="61"/>
      <c r="T275" s="61"/>
      <c r="U275" s="110"/>
      <c r="V275" s="111"/>
      <c r="W275" s="111"/>
      <c r="X275" s="111"/>
      <c r="Y275" s="111"/>
      <c r="Z275" s="111"/>
      <c r="AA275" s="111"/>
      <c r="AB275" s="111"/>
      <c r="AC275" s="111"/>
      <c r="AD275" s="111"/>
      <c r="AE275" s="111"/>
      <c r="AF275" s="111"/>
      <c r="AG275" s="111"/>
      <c r="AH275" s="111"/>
      <c r="AI275" s="111"/>
      <c r="AJ275" s="112"/>
      <c r="AK275" s="58"/>
      <c r="AL275" s="58"/>
      <c r="AM275" s="125"/>
      <c r="AN275" s="126"/>
      <c r="AO275" s="126"/>
      <c r="AP275" s="126"/>
      <c r="AQ275" s="126"/>
      <c r="AR275" s="126"/>
      <c r="AS275" s="126"/>
      <c r="AT275" s="127"/>
      <c r="AU275" s="125"/>
      <c r="AV275" s="126"/>
      <c r="AW275" s="126"/>
      <c r="AX275" s="126"/>
      <c r="AY275" s="126"/>
      <c r="AZ275" s="126"/>
      <c r="BA275" s="126"/>
      <c r="BB275" s="127"/>
      <c r="BC275" s="49"/>
      <c r="BD275" s="49"/>
      <c r="BE275" s="49"/>
      <c r="BF275" s="83"/>
      <c r="BG275" s="84"/>
      <c r="BH275" s="84"/>
      <c r="BI275" s="84"/>
      <c r="BJ275" s="83"/>
      <c r="BK275" s="84"/>
      <c r="BL275" s="84"/>
      <c r="BM275" s="87"/>
      <c r="BN275" s="83"/>
      <c r="BO275" s="84"/>
      <c r="BP275" s="84"/>
      <c r="BQ275" s="87"/>
      <c r="BR275" s="15"/>
      <c r="BS275" s="16"/>
    </row>
    <row r="276" spans="1:71" ht="15.6" customHeight="1">
      <c r="A276" s="16"/>
      <c r="B276" s="16"/>
      <c r="C276" s="14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61"/>
      <c r="O276" s="61"/>
      <c r="P276" s="61"/>
      <c r="Q276" s="61"/>
      <c r="R276" s="61"/>
      <c r="S276" s="61"/>
      <c r="T276" s="61"/>
      <c r="U276" s="110"/>
      <c r="V276" s="111"/>
      <c r="W276" s="111"/>
      <c r="X276" s="111"/>
      <c r="Y276" s="111"/>
      <c r="Z276" s="111"/>
      <c r="AA276" s="111"/>
      <c r="AB276" s="111"/>
      <c r="AC276" s="111"/>
      <c r="AD276" s="111"/>
      <c r="AE276" s="111"/>
      <c r="AF276" s="111"/>
      <c r="AG276" s="111"/>
      <c r="AH276" s="111"/>
      <c r="AI276" s="111"/>
      <c r="AJ276" s="112"/>
      <c r="AK276" s="58"/>
      <c r="AL276" s="58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9"/>
      <c r="BD276" s="45"/>
      <c r="BE276" s="45"/>
      <c r="BF276" s="83"/>
      <c r="BG276" s="84"/>
      <c r="BH276" s="84"/>
      <c r="BI276" s="84"/>
      <c r="BJ276" s="83"/>
      <c r="BK276" s="84"/>
      <c r="BL276" s="84"/>
      <c r="BM276" s="87"/>
      <c r="BN276" s="83"/>
      <c r="BO276" s="84"/>
      <c r="BP276" s="84"/>
      <c r="BQ276" s="87"/>
      <c r="BR276" s="15"/>
      <c r="BS276" s="16"/>
    </row>
    <row r="277" spans="1:71" ht="15.6" customHeight="1">
      <c r="A277" s="16"/>
      <c r="B277" s="16"/>
      <c r="C277" s="14"/>
      <c r="D277" s="134" t="s">
        <v>10</v>
      </c>
      <c r="E277" s="135"/>
      <c r="F277" s="135"/>
      <c r="G277" s="135"/>
      <c r="H277" s="135"/>
      <c r="I277" s="135"/>
      <c r="J277" s="135"/>
      <c r="K277" s="135"/>
      <c r="L277" s="135"/>
      <c r="M277" s="136"/>
      <c r="N277" s="98" t="str">
        <f>IF([2]回答表!AA49="●","●","")</f>
        <v/>
      </c>
      <c r="O277" s="99"/>
      <c r="P277" s="99"/>
      <c r="Q277" s="100"/>
      <c r="R277" s="48"/>
      <c r="S277" s="48"/>
      <c r="T277" s="48"/>
      <c r="U277" s="110"/>
      <c r="V277" s="111"/>
      <c r="W277" s="111"/>
      <c r="X277" s="111"/>
      <c r="Y277" s="111"/>
      <c r="Z277" s="111"/>
      <c r="AA277" s="111"/>
      <c r="AB277" s="111"/>
      <c r="AC277" s="111"/>
      <c r="AD277" s="111"/>
      <c r="AE277" s="111"/>
      <c r="AF277" s="111"/>
      <c r="AG277" s="111"/>
      <c r="AH277" s="111"/>
      <c r="AI277" s="111"/>
      <c r="AJ277" s="112"/>
      <c r="AK277" s="58"/>
      <c r="AL277" s="58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9"/>
      <c r="BD277" s="62"/>
      <c r="BE277" s="62"/>
      <c r="BF277" s="83"/>
      <c r="BG277" s="84"/>
      <c r="BH277" s="84"/>
      <c r="BI277" s="84"/>
      <c r="BJ277" s="83"/>
      <c r="BK277" s="84"/>
      <c r="BL277" s="84"/>
      <c r="BM277" s="87"/>
      <c r="BN277" s="83"/>
      <c r="BO277" s="84"/>
      <c r="BP277" s="84"/>
      <c r="BQ277" s="87"/>
      <c r="BR277" s="15"/>
      <c r="BS277" s="16"/>
    </row>
    <row r="278" spans="1:71" ht="15.6" customHeight="1">
      <c r="A278" s="16"/>
      <c r="B278" s="16"/>
      <c r="C278" s="14"/>
      <c r="D278" s="137"/>
      <c r="E278" s="138"/>
      <c r="F278" s="138"/>
      <c r="G278" s="138"/>
      <c r="H278" s="138"/>
      <c r="I278" s="138"/>
      <c r="J278" s="138"/>
      <c r="K278" s="138"/>
      <c r="L278" s="138"/>
      <c r="M278" s="139"/>
      <c r="N278" s="101"/>
      <c r="O278" s="102"/>
      <c r="P278" s="102"/>
      <c r="Q278" s="103"/>
      <c r="R278" s="48"/>
      <c r="S278" s="48"/>
      <c r="T278" s="48"/>
      <c r="U278" s="110"/>
      <c r="V278" s="111"/>
      <c r="W278" s="111"/>
      <c r="X278" s="111"/>
      <c r="Y278" s="111"/>
      <c r="Z278" s="111"/>
      <c r="AA278" s="111"/>
      <c r="AB278" s="111"/>
      <c r="AC278" s="111"/>
      <c r="AD278" s="111"/>
      <c r="AE278" s="111"/>
      <c r="AF278" s="111"/>
      <c r="AG278" s="111"/>
      <c r="AH278" s="111"/>
      <c r="AI278" s="111"/>
      <c r="AJ278" s="112"/>
      <c r="AK278" s="58"/>
      <c r="AL278" s="58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9"/>
      <c r="BD278" s="62"/>
      <c r="BE278" s="62"/>
      <c r="BF278" s="83" t="s">
        <v>11</v>
      </c>
      <c r="BG278" s="84"/>
      <c r="BH278" s="84"/>
      <c r="BI278" s="84"/>
      <c r="BJ278" s="83" t="s">
        <v>12</v>
      </c>
      <c r="BK278" s="84"/>
      <c r="BL278" s="84"/>
      <c r="BM278" s="84"/>
      <c r="BN278" s="83" t="s">
        <v>13</v>
      </c>
      <c r="BO278" s="84"/>
      <c r="BP278" s="84"/>
      <c r="BQ278" s="87"/>
      <c r="BR278" s="15"/>
      <c r="BS278" s="16"/>
    </row>
    <row r="279" spans="1:71" ht="15.6" customHeight="1">
      <c r="A279" s="16"/>
      <c r="B279" s="16"/>
      <c r="C279" s="14"/>
      <c r="D279" s="137"/>
      <c r="E279" s="138"/>
      <c r="F279" s="138"/>
      <c r="G279" s="138"/>
      <c r="H279" s="138"/>
      <c r="I279" s="138"/>
      <c r="J279" s="138"/>
      <c r="K279" s="138"/>
      <c r="L279" s="138"/>
      <c r="M279" s="139"/>
      <c r="N279" s="101"/>
      <c r="O279" s="102"/>
      <c r="P279" s="102"/>
      <c r="Q279" s="103"/>
      <c r="R279" s="48"/>
      <c r="S279" s="48"/>
      <c r="T279" s="48"/>
      <c r="U279" s="110"/>
      <c r="V279" s="111"/>
      <c r="W279" s="111"/>
      <c r="X279" s="111"/>
      <c r="Y279" s="111"/>
      <c r="Z279" s="111"/>
      <c r="AA279" s="111"/>
      <c r="AB279" s="111"/>
      <c r="AC279" s="111"/>
      <c r="AD279" s="111"/>
      <c r="AE279" s="111"/>
      <c r="AF279" s="111"/>
      <c r="AG279" s="111"/>
      <c r="AH279" s="111"/>
      <c r="AI279" s="111"/>
      <c r="AJ279" s="112"/>
      <c r="AK279" s="58"/>
      <c r="AL279" s="58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9"/>
      <c r="BD279" s="62"/>
      <c r="BE279" s="62"/>
      <c r="BF279" s="83"/>
      <c r="BG279" s="84"/>
      <c r="BH279" s="84"/>
      <c r="BI279" s="84"/>
      <c r="BJ279" s="83"/>
      <c r="BK279" s="84"/>
      <c r="BL279" s="84"/>
      <c r="BM279" s="84"/>
      <c r="BN279" s="83"/>
      <c r="BO279" s="84"/>
      <c r="BP279" s="84"/>
      <c r="BQ279" s="87"/>
      <c r="BR279" s="15"/>
      <c r="BS279" s="16"/>
    </row>
    <row r="280" spans="1:71" ht="15.6" customHeight="1">
      <c r="A280" s="16"/>
      <c r="B280" s="16"/>
      <c r="C280" s="14"/>
      <c r="D280" s="140"/>
      <c r="E280" s="141"/>
      <c r="F280" s="141"/>
      <c r="G280" s="141"/>
      <c r="H280" s="141"/>
      <c r="I280" s="141"/>
      <c r="J280" s="141"/>
      <c r="K280" s="141"/>
      <c r="L280" s="141"/>
      <c r="M280" s="142"/>
      <c r="N280" s="104"/>
      <c r="O280" s="105"/>
      <c r="P280" s="105"/>
      <c r="Q280" s="106"/>
      <c r="R280" s="48"/>
      <c r="S280" s="48"/>
      <c r="T280" s="48"/>
      <c r="U280" s="113"/>
      <c r="V280" s="114"/>
      <c r="W280" s="114"/>
      <c r="X280" s="114"/>
      <c r="Y280" s="114"/>
      <c r="Z280" s="114"/>
      <c r="AA280" s="114"/>
      <c r="AB280" s="114"/>
      <c r="AC280" s="114"/>
      <c r="AD280" s="114"/>
      <c r="AE280" s="114"/>
      <c r="AF280" s="114"/>
      <c r="AG280" s="114"/>
      <c r="AH280" s="114"/>
      <c r="AI280" s="114"/>
      <c r="AJ280" s="115"/>
      <c r="AK280" s="58"/>
      <c r="AL280" s="58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9"/>
      <c r="BD280" s="62"/>
      <c r="BE280" s="62"/>
      <c r="BF280" s="85"/>
      <c r="BG280" s="86"/>
      <c r="BH280" s="86"/>
      <c r="BI280" s="86"/>
      <c r="BJ280" s="85"/>
      <c r="BK280" s="86"/>
      <c r="BL280" s="86"/>
      <c r="BM280" s="86"/>
      <c r="BN280" s="85"/>
      <c r="BO280" s="86"/>
      <c r="BP280" s="86"/>
      <c r="BQ280" s="88"/>
      <c r="BR280" s="15"/>
      <c r="BS280" s="16"/>
    </row>
    <row r="281" spans="1:71" ht="15.6" customHeight="1">
      <c r="A281" s="16"/>
      <c r="B281" s="16"/>
      <c r="C281" s="14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1"/>
      <c r="Y281" s="41"/>
      <c r="Z281" s="41"/>
      <c r="AA281" s="46"/>
      <c r="AB281" s="46"/>
      <c r="AC281" s="46"/>
      <c r="AD281" s="46"/>
      <c r="AE281" s="46"/>
      <c r="AF281" s="46"/>
      <c r="AG281" s="46"/>
      <c r="AH281" s="46"/>
      <c r="AI281" s="46"/>
      <c r="AJ281" s="41"/>
      <c r="AK281" s="41"/>
      <c r="AL281" s="41"/>
      <c r="AM281" s="41"/>
      <c r="AN281" s="41"/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  <c r="AY281" s="41"/>
      <c r="AZ281" s="41"/>
      <c r="BA281" s="41"/>
      <c r="BB281" s="41"/>
      <c r="BC281" s="41"/>
      <c r="BD281" s="41"/>
      <c r="BE281" s="41"/>
      <c r="BF281" s="41"/>
      <c r="BG281" s="41"/>
      <c r="BH281" s="41"/>
      <c r="BI281" s="41"/>
      <c r="BJ281" s="41"/>
      <c r="BK281" s="41"/>
      <c r="BL281" s="41"/>
      <c r="BM281" s="41"/>
      <c r="BN281" s="41"/>
      <c r="BO281" s="41"/>
      <c r="BP281" s="41"/>
      <c r="BQ281" s="41"/>
      <c r="BR281" s="15"/>
      <c r="BS281" s="16"/>
    </row>
    <row r="282" spans="1:71" ht="19.350000000000001" customHeight="1">
      <c r="A282" s="16"/>
      <c r="B282" s="16"/>
      <c r="C282" s="14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48"/>
      <c r="O282" s="48"/>
      <c r="P282" s="48"/>
      <c r="Q282" s="48"/>
      <c r="R282" s="48"/>
      <c r="S282" s="48"/>
      <c r="T282" s="48"/>
      <c r="U282" s="52" t="s">
        <v>22</v>
      </c>
      <c r="V282" s="48"/>
      <c r="W282" s="48"/>
      <c r="X282" s="48"/>
      <c r="Y282" s="48"/>
      <c r="Z282" s="48"/>
      <c r="AA282" s="46"/>
      <c r="AB282" s="53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52" t="s">
        <v>14</v>
      </c>
      <c r="AN282" s="46"/>
      <c r="AO282" s="46"/>
      <c r="AP282" s="46"/>
      <c r="AQ282" s="46"/>
      <c r="AR282" s="46"/>
      <c r="AS282" s="46"/>
      <c r="AT282" s="46"/>
      <c r="AU282" s="46"/>
      <c r="AV282" s="46"/>
      <c r="AW282" s="46"/>
      <c r="AX282" s="46"/>
      <c r="AY282" s="46"/>
      <c r="AZ282" s="46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  <c r="BP282" s="45"/>
      <c r="BQ282" s="41"/>
      <c r="BR282" s="15"/>
      <c r="BS282" s="16"/>
    </row>
    <row r="283" spans="1:71" ht="15.6" customHeight="1">
      <c r="A283" s="16"/>
      <c r="B283" s="16"/>
      <c r="C283" s="14"/>
      <c r="D283" s="89" t="s">
        <v>15</v>
      </c>
      <c r="E283" s="90"/>
      <c r="F283" s="90"/>
      <c r="G283" s="90"/>
      <c r="H283" s="90"/>
      <c r="I283" s="90"/>
      <c r="J283" s="90"/>
      <c r="K283" s="90"/>
      <c r="L283" s="90"/>
      <c r="M283" s="91"/>
      <c r="N283" s="98" t="str">
        <f>IF([2]回答表!AD49="●","●","")</f>
        <v/>
      </c>
      <c r="O283" s="99"/>
      <c r="P283" s="99"/>
      <c r="Q283" s="100"/>
      <c r="R283" s="48"/>
      <c r="S283" s="48"/>
      <c r="T283" s="48"/>
      <c r="U283" s="107" t="str">
        <f>IF([2]回答表!AD49="●",[2]回答表!B492,"")</f>
        <v/>
      </c>
      <c r="V283" s="108"/>
      <c r="W283" s="108"/>
      <c r="X283" s="108"/>
      <c r="Y283" s="108"/>
      <c r="Z283" s="108"/>
      <c r="AA283" s="108"/>
      <c r="AB283" s="108"/>
      <c r="AC283" s="108"/>
      <c r="AD283" s="108"/>
      <c r="AE283" s="108"/>
      <c r="AF283" s="108"/>
      <c r="AG283" s="108"/>
      <c r="AH283" s="108"/>
      <c r="AI283" s="108"/>
      <c r="AJ283" s="109"/>
      <c r="AK283" s="58"/>
      <c r="AL283" s="58"/>
      <c r="AM283" s="107" t="str">
        <f>IF([2]回答表!AD49="●",[2]回答表!B498,"")</f>
        <v/>
      </c>
      <c r="AN283" s="108"/>
      <c r="AO283" s="108"/>
      <c r="AP283" s="108"/>
      <c r="AQ283" s="108"/>
      <c r="AR283" s="108"/>
      <c r="AS283" s="108"/>
      <c r="AT283" s="108"/>
      <c r="AU283" s="108"/>
      <c r="AV283" s="108"/>
      <c r="AW283" s="108"/>
      <c r="AX283" s="108"/>
      <c r="AY283" s="108"/>
      <c r="AZ283" s="108"/>
      <c r="BA283" s="108"/>
      <c r="BB283" s="108"/>
      <c r="BC283" s="108"/>
      <c r="BD283" s="108"/>
      <c r="BE283" s="108"/>
      <c r="BF283" s="108"/>
      <c r="BG283" s="108"/>
      <c r="BH283" s="108"/>
      <c r="BI283" s="108"/>
      <c r="BJ283" s="108"/>
      <c r="BK283" s="108"/>
      <c r="BL283" s="108"/>
      <c r="BM283" s="108"/>
      <c r="BN283" s="108"/>
      <c r="BO283" s="108"/>
      <c r="BP283" s="108"/>
      <c r="BQ283" s="109"/>
      <c r="BR283" s="15"/>
      <c r="BS283" s="16"/>
    </row>
    <row r="284" spans="1:71" ht="15.6" customHeight="1">
      <c r="A284" s="16"/>
      <c r="B284" s="16"/>
      <c r="C284" s="14"/>
      <c r="D284" s="92"/>
      <c r="E284" s="93"/>
      <c r="F284" s="93"/>
      <c r="G284" s="93"/>
      <c r="H284" s="93"/>
      <c r="I284" s="93"/>
      <c r="J284" s="93"/>
      <c r="K284" s="93"/>
      <c r="L284" s="93"/>
      <c r="M284" s="94"/>
      <c r="N284" s="101"/>
      <c r="O284" s="102"/>
      <c r="P284" s="102"/>
      <c r="Q284" s="103"/>
      <c r="R284" s="48"/>
      <c r="S284" s="48"/>
      <c r="T284" s="48"/>
      <c r="U284" s="110"/>
      <c r="V284" s="111"/>
      <c r="W284" s="111"/>
      <c r="X284" s="111"/>
      <c r="Y284" s="111"/>
      <c r="Z284" s="111"/>
      <c r="AA284" s="111"/>
      <c r="AB284" s="111"/>
      <c r="AC284" s="111"/>
      <c r="AD284" s="111"/>
      <c r="AE284" s="111"/>
      <c r="AF284" s="111"/>
      <c r="AG284" s="111"/>
      <c r="AH284" s="111"/>
      <c r="AI284" s="111"/>
      <c r="AJ284" s="112"/>
      <c r="AK284" s="58"/>
      <c r="AL284" s="58"/>
      <c r="AM284" s="110"/>
      <c r="AN284" s="111"/>
      <c r="AO284" s="111"/>
      <c r="AP284" s="111"/>
      <c r="AQ284" s="111"/>
      <c r="AR284" s="111"/>
      <c r="AS284" s="111"/>
      <c r="AT284" s="111"/>
      <c r="AU284" s="111"/>
      <c r="AV284" s="111"/>
      <c r="AW284" s="111"/>
      <c r="AX284" s="111"/>
      <c r="AY284" s="111"/>
      <c r="AZ284" s="111"/>
      <c r="BA284" s="111"/>
      <c r="BB284" s="111"/>
      <c r="BC284" s="111"/>
      <c r="BD284" s="111"/>
      <c r="BE284" s="111"/>
      <c r="BF284" s="111"/>
      <c r="BG284" s="111"/>
      <c r="BH284" s="111"/>
      <c r="BI284" s="111"/>
      <c r="BJ284" s="111"/>
      <c r="BK284" s="111"/>
      <c r="BL284" s="111"/>
      <c r="BM284" s="111"/>
      <c r="BN284" s="111"/>
      <c r="BO284" s="111"/>
      <c r="BP284" s="111"/>
      <c r="BQ284" s="112"/>
      <c r="BR284" s="15"/>
      <c r="BS284" s="16"/>
    </row>
    <row r="285" spans="1:71" ht="15.6" customHeight="1">
      <c r="A285" s="16"/>
      <c r="B285" s="16"/>
      <c r="C285" s="14"/>
      <c r="D285" s="92"/>
      <c r="E285" s="93"/>
      <c r="F285" s="93"/>
      <c r="G285" s="93"/>
      <c r="H285" s="93"/>
      <c r="I285" s="93"/>
      <c r="J285" s="93"/>
      <c r="K285" s="93"/>
      <c r="L285" s="93"/>
      <c r="M285" s="94"/>
      <c r="N285" s="101"/>
      <c r="O285" s="102"/>
      <c r="P285" s="102"/>
      <c r="Q285" s="103"/>
      <c r="R285" s="48"/>
      <c r="S285" s="48"/>
      <c r="T285" s="48"/>
      <c r="U285" s="110"/>
      <c r="V285" s="111"/>
      <c r="W285" s="111"/>
      <c r="X285" s="111"/>
      <c r="Y285" s="111"/>
      <c r="Z285" s="111"/>
      <c r="AA285" s="111"/>
      <c r="AB285" s="111"/>
      <c r="AC285" s="111"/>
      <c r="AD285" s="111"/>
      <c r="AE285" s="111"/>
      <c r="AF285" s="111"/>
      <c r="AG285" s="111"/>
      <c r="AH285" s="111"/>
      <c r="AI285" s="111"/>
      <c r="AJ285" s="112"/>
      <c r="AK285" s="58"/>
      <c r="AL285" s="58"/>
      <c r="AM285" s="110"/>
      <c r="AN285" s="111"/>
      <c r="AO285" s="111"/>
      <c r="AP285" s="111"/>
      <c r="AQ285" s="111"/>
      <c r="AR285" s="111"/>
      <c r="AS285" s="111"/>
      <c r="AT285" s="111"/>
      <c r="AU285" s="111"/>
      <c r="AV285" s="111"/>
      <c r="AW285" s="111"/>
      <c r="AX285" s="111"/>
      <c r="AY285" s="111"/>
      <c r="AZ285" s="111"/>
      <c r="BA285" s="111"/>
      <c r="BB285" s="111"/>
      <c r="BC285" s="111"/>
      <c r="BD285" s="111"/>
      <c r="BE285" s="111"/>
      <c r="BF285" s="111"/>
      <c r="BG285" s="111"/>
      <c r="BH285" s="111"/>
      <c r="BI285" s="111"/>
      <c r="BJ285" s="111"/>
      <c r="BK285" s="111"/>
      <c r="BL285" s="111"/>
      <c r="BM285" s="111"/>
      <c r="BN285" s="111"/>
      <c r="BO285" s="111"/>
      <c r="BP285" s="111"/>
      <c r="BQ285" s="112"/>
      <c r="BR285" s="15"/>
      <c r="BS285" s="16"/>
    </row>
    <row r="286" spans="1:71" ht="15.6" customHeight="1">
      <c r="C286" s="14"/>
      <c r="D286" s="95"/>
      <c r="E286" s="96"/>
      <c r="F286" s="96"/>
      <c r="G286" s="96"/>
      <c r="H286" s="96"/>
      <c r="I286" s="96"/>
      <c r="J286" s="96"/>
      <c r="K286" s="96"/>
      <c r="L286" s="96"/>
      <c r="M286" s="97"/>
      <c r="N286" s="104"/>
      <c r="O286" s="105"/>
      <c r="P286" s="105"/>
      <c r="Q286" s="106"/>
      <c r="R286" s="48"/>
      <c r="S286" s="48"/>
      <c r="T286" s="48"/>
      <c r="U286" s="113"/>
      <c r="V286" s="114"/>
      <c r="W286" s="114"/>
      <c r="X286" s="114"/>
      <c r="Y286" s="114"/>
      <c r="Z286" s="114"/>
      <c r="AA286" s="114"/>
      <c r="AB286" s="114"/>
      <c r="AC286" s="114"/>
      <c r="AD286" s="114"/>
      <c r="AE286" s="114"/>
      <c r="AF286" s="114"/>
      <c r="AG286" s="114"/>
      <c r="AH286" s="114"/>
      <c r="AI286" s="114"/>
      <c r="AJ286" s="115"/>
      <c r="AK286" s="58"/>
      <c r="AL286" s="58"/>
      <c r="AM286" s="113"/>
      <c r="AN286" s="114"/>
      <c r="AO286" s="114"/>
      <c r="AP286" s="114"/>
      <c r="AQ286" s="114"/>
      <c r="AR286" s="114"/>
      <c r="AS286" s="114"/>
      <c r="AT286" s="114"/>
      <c r="AU286" s="114"/>
      <c r="AV286" s="114"/>
      <c r="AW286" s="114"/>
      <c r="AX286" s="114"/>
      <c r="AY286" s="114"/>
      <c r="AZ286" s="114"/>
      <c r="BA286" s="114"/>
      <c r="BB286" s="114"/>
      <c r="BC286" s="114"/>
      <c r="BD286" s="114"/>
      <c r="BE286" s="114"/>
      <c r="BF286" s="114"/>
      <c r="BG286" s="114"/>
      <c r="BH286" s="114"/>
      <c r="BI286" s="114"/>
      <c r="BJ286" s="114"/>
      <c r="BK286" s="114"/>
      <c r="BL286" s="114"/>
      <c r="BM286" s="114"/>
      <c r="BN286" s="114"/>
      <c r="BO286" s="114"/>
      <c r="BP286" s="114"/>
      <c r="BQ286" s="115"/>
      <c r="BR286" s="15"/>
    </row>
    <row r="287" spans="1:71" ht="15.6" customHeight="1">
      <c r="C287" s="17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/>
      <c r="BM287" s="18"/>
      <c r="BN287" s="18"/>
      <c r="BO287" s="18"/>
      <c r="BP287" s="18"/>
      <c r="BQ287" s="18"/>
      <c r="BR287" s="19"/>
    </row>
    <row r="288" spans="1:71" ht="15.6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</row>
    <row r="289" spans="3:70" ht="15.6" customHeight="1"/>
    <row r="290" spans="3:70" ht="15.6" customHeight="1"/>
    <row r="291" spans="3:70" ht="15.6" customHeight="1"/>
    <row r="292" spans="3:70" ht="21.95" customHeight="1">
      <c r="C292" s="73" t="s">
        <v>37</v>
      </c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  <c r="AE292" s="73"/>
      <c r="AF292" s="73"/>
      <c r="AG292" s="73"/>
      <c r="AH292" s="73"/>
      <c r="AI292" s="73"/>
      <c r="AJ292" s="73"/>
      <c r="AK292" s="73"/>
      <c r="AL292" s="73"/>
      <c r="AM292" s="73"/>
      <c r="AN292" s="73"/>
      <c r="AO292" s="73"/>
      <c r="AP292" s="73"/>
      <c r="AQ292" s="73"/>
      <c r="AR292" s="73"/>
      <c r="AS292" s="73"/>
      <c r="AT292" s="73"/>
      <c r="AU292" s="73"/>
      <c r="AV292" s="73"/>
      <c r="AW292" s="73"/>
      <c r="AX292" s="73"/>
      <c r="AY292" s="73"/>
      <c r="AZ292" s="73"/>
      <c r="BA292" s="73"/>
      <c r="BB292" s="73"/>
      <c r="BC292" s="73"/>
      <c r="BD292" s="73"/>
      <c r="BE292" s="73"/>
      <c r="BF292" s="73"/>
      <c r="BG292" s="73"/>
      <c r="BH292" s="73"/>
      <c r="BI292" s="73"/>
      <c r="BJ292" s="73"/>
      <c r="BK292" s="73"/>
      <c r="BL292" s="73"/>
      <c r="BM292" s="73"/>
      <c r="BN292" s="73"/>
      <c r="BO292" s="73"/>
      <c r="BP292" s="73"/>
      <c r="BQ292" s="73"/>
      <c r="BR292" s="73"/>
    </row>
    <row r="293" spans="3:70" ht="21.95" customHeight="1"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  <c r="AB293" s="73"/>
      <c r="AC293" s="73"/>
      <c r="AD293" s="73"/>
      <c r="AE293" s="73"/>
      <c r="AF293" s="73"/>
      <c r="AG293" s="73"/>
      <c r="AH293" s="73"/>
      <c r="AI293" s="73"/>
      <c r="AJ293" s="73"/>
      <c r="AK293" s="73"/>
      <c r="AL293" s="73"/>
      <c r="AM293" s="73"/>
      <c r="AN293" s="73"/>
      <c r="AO293" s="73"/>
      <c r="AP293" s="73"/>
      <c r="AQ293" s="73"/>
      <c r="AR293" s="73"/>
      <c r="AS293" s="73"/>
      <c r="AT293" s="73"/>
      <c r="AU293" s="73"/>
      <c r="AV293" s="73"/>
      <c r="AW293" s="73"/>
      <c r="AX293" s="73"/>
      <c r="AY293" s="73"/>
      <c r="AZ293" s="73"/>
      <c r="BA293" s="73"/>
      <c r="BB293" s="73"/>
      <c r="BC293" s="73"/>
      <c r="BD293" s="73"/>
      <c r="BE293" s="73"/>
      <c r="BF293" s="73"/>
      <c r="BG293" s="73"/>
      <c r="BH293" s="73"/>
      <c r="BI293" s="73"/>
      <c r="BJ293" s="73"/>
      <c r="BK293" s="73"/>
      <c r="BL293" s="73"/>
      <c r="BM293" s="73"/>
      <c r="BN293" s="73"/>
      <c r="BO293" s="73"/>
      <c r="BP293" s="73"/>
      <c r="BQ293" s="73"/>
      <c r="BR293" s="73"/>
    </row>
    <row r="294" spans="3:70" ht="21.95" customHeight="1"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  <c r="AE294" s="73"/>
      <c r="AF294" s="73"/>
      <c r="AG294" s="73"/>
      <c r="AH294" s="73"/>
      <c r="AI294" s="73"/>
      <c r="AJ294" s="73"/>
      <c r="AK294" s="73"/>
      <c r="AL294" s="73"/>
      <c r="AM294" s="73"/>
      <c r="AN294" s="73"/>
      <c r="AO294" s="73"/>
      <c r="AP294" s="73"/>
      <c r="AQ294" s="73"/>
      <c r="AR294" s="73"/>
      <c r="AS294" s="73"/>
      <c r="AT294" s="73"/>
      <c r="AU294" s="73"/>
      <c r="AV294" s="73"/>
      <c r="AW294" s="73"/>
      <c r="AX294" s="73"/>
      <c r="AY294" s="73"/>
      <c r="AZ294" s="73"/>
      <c r="BA294" s="73"/>
      <c r="BB294" s="73"/>
      <c r="BC294" s="73"/>
      <c r="BD294" s="73"/>
      <c r="BE294" s="73"/>
      <c r="BF294" s="73"/>
      <c r="BG294" s="73"/>
      <c r="BH294" s="73"/>
      <c r="BI294" s="73"/>
      <c r="BJ294" s="73"/>
      <c r="BK294" s="73"/>
      <c r="BL294" s="73"/>
      <c r="BM294" s="73"/>
      <c r="BN294" s="73"/>
      <c r="BO294" s="73"/>
      <c r="BP294" s="73"/>
      <c r="BQ294" s="73"/>
      <c r="BR294" s="73"/>
    </row>
    <row r="295" spans="3:70" ht="15.6" customHeight="1">
      <c r="C295" s="70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3"/>
      <c r="BH295" s="63"/>
      <c r="BI295" s="63"/>
      <c r="BJ295" s="63"/>
      <c r="BK295" s="63"/>
      <c r="BL295" s="63"/>
      <c r="BM295" s="63"/>
      <c r="BN295" s="63"/>
      <c r="BO295" s="63"/>
      <c r="BP295" s="63"/>
      <c r="BQ295" s="63"/>
      <c r="BR295" s="72"/>
    </row>
    <row r="296" spans="3:70" ht="18.95" customHeight="1">
      <c r="C296" s="25"/>
      <c r="D296" s="74" t="str">
        <f>IF([2]回答表!R50="●",[2]回答表!B511,"")</f>
        <v>・事業規模が小さく、人員が少ない等の理由から抜本的な改革の検討に至っていないが、広域化について保健所管内
でのソフト連携について検討中の段階ではある。</v>
      </c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L296" s="75"/>
      <c r="BM296" s="75"/>
      <c r="BN296" s="75"/>
      <c r="BO296" s="75"/>
      <c r="BP296" s="75"/>
      <c r="BQ296" s="76"/>
      <c r="BR296" s="24"/>
    </row>
    <row r="297" spans="3:70" ht="23.45" customHeight="1">
      <c r="C297" s="25"/>
      <c r="D297" s="77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  <c r="AV297" s="78"/>
      <c r="AW297" s="78"/>
      <c r="AX297" s="78"/>
      <c r="AY297" s="78"/>
      <c r="AZ297" s="78"/>
      <c r="BA297" s="78"/>
      <c r="BB297" s="78"/>
      <c r="BC297" s="78"/>
      <c r="BD297" s="78"/>
      <c r="BE297" s="78"/>
      <c r="BF297" s="78"/>
      <c r="BG297" s="78"/>
      <c r="BH297" s="78"/>
      <c r="BI297" s="78"/>
      <c r="BJ297" s="78"/>
      <c r="BK297" s="78"/>
      <c r="BL297" s="78"/>
      <c r="BM297" s="78"/>
      <c r="BN297" s="78"/>
      <c r="BO297" s="78"/>
      <c r="BP297" s="78"/>
      <c r="BQ297" s="79"/>
      <c r="BR297" s="24"/>
    </row>
    <row r="298" spans="3:70" ht="23.45" customHeight="1">
      <c r="C298" s="25"/>
      <c r="D298" s="77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  <c r="AV298" s="78"/>
      <c r="AW298" s="78"/>
      <c r="AX298" s="78"/>
      <c r="AY298" s="78"/>
      <c r="AZ298" s="78"/>
      <c r="BA298" s="78"/>
      <c r="BB298" s="78"/>
      <c r="BC298" s="78"/>
      <c r="BD298" s="78"/>
      <c r="BE298" s="78"/>
      <c r="BF298" s="78"/>
      <c r="BG298" s="78"/>
      <c r="BH298" s="78"/>
      <c r="BI298" s="78"/>
      <c r="BJ298" s="78"/>
      <c r="BK298" s="78"/>
      <c r="BL298" s="78"/>
      <c r="BM298" s="78"/>
      <c r="BN298" s="78"/>
      <c r="BO298" s="78"/>
      <c r="BP298" s="78"/>
      <c r="BQ298" s="79"/>
      <c r="BR298" s="24"/>
    </row>
    <row r="299" spans="3:70" ht="23.45" customHeight="1">
      <c r="C299" s="25"/>
      <c r="D299" s="77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  <c r="AV299" s="78"/>
      <c r="AW299" s="78"/>
      <c r="AX299" s="78"/>
      <c r="AY299" s="78"/>
      <c r="AZ299" s="78"/>
      <c r="BA299" s="78"/>
      <c r="BB299" s="78"/>
      <c r="BC299" s="78"/>
      <c r="BD299" s="78"/>
      <c r="BE299" s="78"/>
      <c r="BF299" s="78"/>
      <c r="BG299" s="78"/>
      <c r="BH299" s="78"/>
      <c r="BI299" s="78"/>
      <c r="BJ299" s="78"/>
      <c r="BK299" s="78"/>
      <c r="BL299" s="78"/>
      <c r="BM299" s="78"/>
      <c r="BN299" s="78"/>
      <c r="BO299" s="78"/>
      <c r="BP299" s="78"/>
      <c r="BQ299" s="79"/>
      <c r="BR299" s="24"/>
    </row>
    <row r="300" spans="3:70" ht="23.45" customHeight="1">
      <c r="C300" s="25"/>
      <c r="D300" s="77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  <c r="AV300" s="78"/>
      <c r="AW300" s="78"/>
      <c r="AX300" s="78"/>
      <c r="AY300" s="78"/>
      <c r="AZ300" s="78"/>
      <c r="BA300" s="78"/>
      <c r="BB300" s="78"/>
      <c r="BC300" s="78"/>
      <c r="BD300" s="78"/>
      <c r="BE300" s="78"/>
      <c r="BF300" s="78"/>
      <c r="BG300" s="78"/>
      <c r="BH300" s="78"/>
      <c r="BI300" s="78"/>
      <c r="BJ300" s="78"/>
      <c r="BK300" s="78"/>
      <c r="BL300" s="78"/>
      <c r="BM300" s="78"/>
      <c r="BN300" s="78"/>
      <c r="BO300" s="78"/>
      <c r="BP300" s="78"/>
      <c r="BQ300" s="79"/>
      <c r="BR300" s="24"/>
    </row>
    <row r="301" spans="3:70" ht="23.45" customHeight="1">
      <c r="C301" s="25"/>
      <c r="D301" s="77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  <c r="AV301" s="78"/>
      <c r="AW301" s="78"/>
      <c r="AX301" s="78"/>
      <c r="AY301" s="78"/>
      <c r="AZ301" s="78"/>
      <c r="BA301" s="78"/>
      <c r="BB301" s="78"/>
      <c r="BC301" s="78"/>
      <c r="BD301" s="78"/>
      <c r="BE301" s="78"/>
      <c r="BF301" s="78"/>
      <c r="BG301" s="78"/>
      <c r="BH301" s="78"/>
      <c r="BI301" s="78"/>
      <c r="BJ301" s="78"/>
      <c r="BK301" s="78"/>
      <c r="BL301" s="78"/>
      <c r="BM301" s="78"/>
      <c r="BN301" s="78"/>
      <c r="BO301" s="78"/>
      <c r="BP301" s="78"/>
      <c r="BQ301" s="79"/>
      <c r="BR301" s="24"/>
    </row>
    <row r="302" spans="3:70" ht="23.45" customHeight="1">
      <c r="C302" s="25"/>
      <c r="D302" s="77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  <c r="AV302" s="78"/>
      <c r="AW302" s="78"/>
      <c r="AX302" s="78"/>
      <c r="AY302" s="78"/>
      <c r="AZ302" s="78"/>
      <c r="BA302" s="78"/>
      <c r="BB302" s="78"/>
      <c r="BC302" s="78"/>
      <c r="BD302" s="78"/>
      <c r="BE302" s="78"/>
      <c r="BF302" s="78"/>
      <c r="BG302" s="78"/>
      <c r="BH302" s="78"/>
      <c r="BI302" s="78"/>
      <c r="BJ302" s="78"/>
      <c r="BK302" s="78"/>
      <c r="BL302" s="78"/>
      <c r="BM302" s="78"/>
      <c r="BN302" s="78"/>
      <c r="BO302" s="78"/>
      <c r="BP302" s="78"/>
      <c r="BQ302" s="79"/>
      <c r="BR302" s="24"/>
    </row>
    <row r="303" spans="3:70" ht="23.45" customHeight="1">
      <c r="C303" s="25"/>
      <c r="D303" s="77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78"/>
      <c r="AJ303" s="78"/>
      <c r="AK303" s="78"/>
      <c r="AL303" s="78"/>
      <c r="AM303" s="78"/>
      <c r="AN303" s="78"/>
      <c r="AO303" s="78"/>
      <c r="AP303" s="78"/>
      <c r="AQ303" s="78"/>
      <c r="AR303" s="78"/>
      <c r="AS303" s="78"/>
      <c r="AT303" s="78"/>
      <c r="AU303" s="78"/>
      <c r="AV303" s="78"/>
      <c r="AW303" s="78"/>
      <c r="AX303" s="78"/>
      <c r="AY303" s="78"/>
      <c r="AZ303" s="78"/>
      <c r="BA303" s="78"/>
      <c r="BB303" s="78"/>
      <c r="BC303" s="78"/>
      <c r="BD303" s="78"/>
      <c r="BE303" s="78"/>
      <c r="BF303" s="78"/>
      <c r="BG303" s="78"/>
      <c r="BH303" s="78"/>
      <c r="BI303" s="78"/>
      <c r="BJ303" s="78"/>
      <c r="BK303" s="78"/>
      <c r="BL303" s="78"/>
      <c r="BM303" s="78"/>
      <c r="BN303" s="78"/>
      <c r="BO303" s="78"/>
      <c r="BP303" s="78"/>
      <c r="BQ303" s="79"/>
      <c r="BR303" s="24"/>
    </row>
    <row r="304" spans="3:70" ht="23.45" customHeight="1">
      <c r="C304" s="25"/>
      <c r="D304" s="77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78"/>
      <c r="AE304" s="78"/>
      <c r="AF304" s="78"/>
      <c r="AG304" s="78"/>
      <c r="AH304" s="78"/>
      <c r="AI304" s="78"/>
      <c r="AJ304" s="78"/>
      <c r="AK304" s="78"/>
      <c r="AL304" s="78"/>
      <c r="AM304" s="78"/>
      <c r="AN304" s="78"/>
      <c r="AO304" s="78"/>
      <c r="AP304" s="78"/>
      <c r="AQ304" s="78"/>
      <c r="AR304" s="78"/>
      <c r="AS304" s="78"/>
      <c r="AT304" s="78"/>
      <c r="AU304" s="78"/>
      <c r="AV304" s="78"/>
      <c r="AW304" s="78"/>
      <c r="AX304" s="78"/>
      <c r="AY304" s="78"/>
      <c r="AZ304" s="78"/>
      <c r="BA304" s="78"/>
      <c r="BB304" s="78"/>
      <c r="BC304" s="78"/>
      <c r="BD304" s="78"/>
      <c r="BE304" s="78"/>
      <c r="BF304" s="78"/>
      <c r="BG304" s="78"/>
      <c r="BH304" s="78"/>
      <c r="BI304" s="78"/>
      <c r="BJ304" s="78"/>
      <c r="BK304" s="78"/>
      <c r="BL304" s="78"/>
      <c r="BM304" s="78"/>
      <c r="BN304" s="78"/>
      <c r="BO304" s="78"/>
      <c r="BP304" s="78"/>
      <c r="BQ304" s="79"/>
      <c r="BR304" s="24"/>
    </row>
    <row r="305" spans="3:70" ht="23.45" customHeight="1">
      <c r="C305" s="25"/>
      <c r="D305" s="77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  <c r="AH305" s="78"/>
      <c r="AI305" s="78"/>
      <c r="AJ305" s="78"/>
      <c r="AK305" s="78"/>
      <c r="AL305" s="78"/>
      <c r="AM305" s="78"/>
      <c r="AN305" s="78"/>
      <c r="AO305" s="78"/>
      <c r="AP305" s="78"/>
      <c r="AQ305" s="78"/>
      <c r="AR305" s="78"/>
      <c r="AS305" s="78"/>
      <c r="AT305" s="78"/>
      <c r="AU305" s="78"/>
      <c r="AV305" s="78"/>
      <c r="AW305" s="78"/>
      <c r="AX305" s="78"/>
      <c r="AY305" s="78"/>
      <c r="AZ305" s="78"/>
      <c r="BA305" s="78"/>
      <c r="BB305" s="78"/>
      <c r="BC305" s="78"/>
      <c r="BD305" s="78"/>
      <c r="BE305" s="78"/>
      <c r="BF305" s="78"/>
      <c r="BG305" s="78"/>
      <c r="BH305" s="78"/>
      <c r="BI305" s="78"/>
      <c r="BJ305" s="78"/>
      <c r="BK305" s="78"/>
      <c r="BL305" s="78"/>
      <c r="BM305" s="78"/>
      <c r="BN305" s="78"/>
      <c r="BO305" s="78"/>
      <c r="BP305" s="78"/>
      <c r="BQ305" s="79"/>
      <c r="BR305" s="24"/>
    </row>
    <row r="306" spans="3:70" ht="23.45" customHeight="1">
      <c r="C306" s="25"/>
      <c r="D306" s="77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78"/>
      <c r="AE306" s="78"/>
      <c r="AF306" s="78"/>
      <c r="AG306" s="78"/>
      <c r="AH306" s="78"/>
      <c r="AI306" s="78"/>
      <c r="AJ306" s="78"/>
      <c r="AK306" s="78"/>
      <c r="AL306" s="78"/>
      <c r="AM306" s="78"/>
      <c r="AN306" s="78"/>
      <c r="AO306" s="78"/>
      <c r="AP306" s="78"/>
      <c r="AQ306" s="78"/>
      <c r="AR306" s="78"/>
      <c r="AS306" s="78"/>
      <c r="AT306" s="78"/>
      <c r="AU306" s="78"/>
      <c r="AV306" s="78"/>
      <c r="AW306" s="78"/>
      <c r="AX306" s="78"/>
      <c r="AY306" s="78"/>
      <c r="AZ306" s="78"/>
      <c r="BA306" s="78"/>
      <c r="BB306" s="78"/>
      <c r="BC306" s="78"/>
      <c r="BD306" s="78"/>
      <c r="BE306" s="78"/>
      <c r="BF306" s="78"/>
      <c r="BG306" s="78"/>
      <c r="BH306" s="78"/>
      <c r="BI306" s="78"/>
      <c r="BJ306" s="78"/>
      <c r="BK306" s="78"/>
      <c r="BL306" s="78"/>
      <c r="BM306" s="78"/>
      <c r="BN306" s="78"/>
      <c r="BO306" s="78"/>
      <c r="BP306" s="78"/>
      <c r="BQ306" s="79"/>
      <c r="BR306" s="24"/>
    </row>
    <row r="307" spans="3:70" ht="23.45" customHeight="1">
      <c r="C307" s="25"/>
      <c r="D307" s="77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  <c r="AA307" s="78"/>
      <c r="AB307" s="78"/>
      <c r="AC307" s="78"/>
      <c r="AD307" s="78"/>
      <c r="AE307" s="78"/>
      <c r="AF307" s="78"/>
      <c r="AG307" s="78"/>
      <c r="AH307" s="78"/>
      <c r="AI307" s="78"/>
      <c r="AJ307" s="78"/>
      <c r="AK307" s="78"/>
      <c r="AL307" s="78"/>
      <c r="AM307" s="78"/>
      <c r="AN307" s="78"/>
      <c r="AO307" s="78"/>
      <c r="AP307" s="78"/>
      <c r="AQ307" s="78"/>
      <c r="AR307" s="78"/>
      <c r="AS307" s="78"/>
      <c r="AT307" s="78"/>
      <c r="AU307" s="78"/>
      <c r="AV307" s="78"/>
      <c r="AW307" s="78"/>
      <c r="AX307" s="78"/>
      <c r="AY307" s="78"/>
      <c r="AZ307" s="78"/>
      <c r="BA307" s="78"/>
      <c r="BB307" s="78"/>
      <c r="BC307" s="78"/>
      <c r="BD307" s="78"/>
      <c r="BE307" s="78"/>
      <c r="BF307" s="78"/>
      <c r="BG307" s="78"/>
      <c r="BH307" s="78"/>
      <c r="BI307" s="78"/>
      <c r="BJ307" s="78"/>
      <c r="BK307" s="78"/>
      <c r="BL307" s="78"/>
      <c r="BM307" s="78"/>
      <c r="BN307" s="78"/>
      <c r="BO307" s="78"/>
      <c r="BP307" s="78"/>
      <c r="BQ307" s="79"/>
      <c r="BR307" s="24"/>
    </row>
    <row r="308" spans="3:70" ht="23.45" customHeight="1">
      <c r="C308" s="25"/>
      <c r="D308" s="77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  <c r="AA308" s="78"/>
      <c r="AB308" s="78"/>
      <c r="AC308" s="78"/>
      <c r="AD308" s="78"/>
      <c r="AE308" s="78"/>
      <c r="AF308" s="78"/>
      <c r="AG308" s="78"/>
      <c r="AH308" s="78"/>
      <c r="AI308" s="78"/>
      <c r="AJ308" s="78"/>
      <c r="AK308" s="78"/>
      <c r="AL308" s="78"/>
      <c r="AM308" s="78"/>
      <c r="AN308" s="78"/>
      <c r="AO308" s="78"/>
      <c r="AP308" s="78"/>
      <c r="AQ308" s="78"/>
      <c r="AR308" s="78"/>
      <c r="AS308" s="78"/>
      <c r="AT308" s="78"/>
      <c r="AU308" s="78"/>
      <c r="AV308" s="78"/>
      <c r="AW308" s="78"/>
      <c r="AX308" s="78"/>
      <c r="AY308" s="78"/>
      <c r="AZ308" s="78"/>
      <c r="BA308" s="78"/>
      <c r="BB308" s="78"/>
      <c r="BC308" s="78"/>
      <c r="BD308" s="78"/>
      <c r="BE308" s="78"/>
      <c r="BF308" s="78"/>
      <c r="BG308" s="78"/>
      <c r="BH308" s="78"/>
      <c r="BI308" s="78"/>
      <c r="BJ308" s="78"/>
      <c r="BK308" s="78"/>
      <c r="BL308" s="78"/>
      <c r="BM308" s="78"/>
      <c r="BN308" s="78"/>
      <c r="BO308" s="78"/>
      <c r="BP308" s="78"/>
      <c r="BQ308" s="79"/>
      <c r="BR308" s="24"/>
    </row>
    <row r="309" spans="3:70" ht="23.45" customHeight="1">
      <c r="C309" s="25"/>
      <c r="D309" s="77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78"/>
      <c r="AD309" s="78"/>
      <c r="AE309" s="78"/>
      <c r="AF309" s="78"/>
      <c r="AG309" s="78"/>
      <c r="AH309" s="78"/>
      <c r="AI309" s="78"/>
      <c r="AJ309" s="78"/>
      <c r="AK309" s="78"/>
      <c r="AL309" s="78"/>
      <c r="AM309" s="78"/>
      <c r="AN309" s="78"/>
      <c r="AO309" s="78"/>
      <c r="AP309" s="78"/>
      <c r="AQ309" s="78"/>
      <c r="AR309" s="78"/>
      <c r="AS309" s="78"/>
      <c r="AT309" s="78"/>
      <c r="AU309" s="78"/>
      <c r="AV309" s="78"/>
      <c r="AW309" s="78"/>
      <c r="AX309" s="78"/>
      <c r="AY309" s="78"/>
      <c r="AZ309" s="78"/>
      <c r="BA309" s="78"/>
      <c r="BB309" s="78"/>
      <c r="BC309" s="78"/>
      <c r="BD309" s="78"/>
      <c r="BE309" s="78"/>
      <c r="BF309" s="78"/>
      <c r="BG309" s="78"/>
      <c r="BH309" s="78"/>
      <c r="BI309" s="78"/>
      <c r="BJ309" s="78"/>
      <c r="BK309" s="78"/>
      <c r="BL309" s="78"/>
      <c r="BM309" s="78"/>
      <c r="BN309" s="78"/>
      <c r="BO309" s="78"/>
      <c r="BP309" s="78"/>
      <c r="BQ309" s="79"/>
      <c r="BR309" s="24"/>
    </row>
    <row r="310" spans="3:70" ht="23.45" customHeight="1">
      <c r="C310" s="25"/>
      <c r="D310" s="77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  <c r="AA310" s="78"/>
      <c r="AB310" s="78"/>
      <c r="AC310" s="78"/>
      <c r="AD310" s="78"/>
      <c r="AE310" s="78"/>
      <c r="AF310" s="78"/>
      <c r="AG310" s="78"/>
      <c r="AH310" s="78"/>
      <c r="AI310" s="78"/>
      <c r="AJ310" s="78"/>
      <c r="AK310" s="78"/>
      <c r="AL310" s="78"/>
      <c r="AM310" s="78"/>
      <c r="AN310" s="78"/>
      <c r="AO310" s="78"/>
      <c r="AP310" s="78"/>
      <c r="AQ310" s="78"/>
      <c r="AR310" s="78"/>
      <c r="AS310" s="78"/>
      <c r="AT310" s="78"/>
      <c r="AU310" s="78"/>
      <c r="AV310" s="78"/>
      <c r="AW310" s="78"/>
      <c r="AX310" s="78"/>
      <c r="AY310" s="78"/>
      <c r="AZ310" s="78"/>
      <c r="BA310" s="78"/>
      <c r="BB310" s="78"/>
      <c r="BC310" s="78"/>
      <c r="BD310" s="78"/>
      <c r="BE310" s="78"/>
      <c r="BF310" s="78"/>
      <c r="BG310" s="78"/>
      <c r="BH310" s="78"/>
      <c r="BI310" s="78"/>
      <c r="BJ310" s="78"/>
      <c r="BK310" s="78"/>
      <c r="BL310" s="78"/>
      <c r="BM310" s="78"/>
      <c r="BN310" s="78"/>
      <c r="BO310" s="78"/>
      <c r="BP310" s="78"/>
      <c r="BQ310" s="79"/>
      <c r="BR310" s="24"/>
    </row>
    <row r="311" spans="3:70" ht="23.45" customHeight="1">
      <c r="C311" s="25"/>
      <c r="D311" s="77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  <c r="AA311" s="78"/>
      <c r="AB311" s="78"/>
      <c r="AC311" s="78"/>
      <c r="AD311" s="78"/>
      <c r="AE311" s="78"/>
      <c r="AF311" s="78"/>
      <c r="AG311" s="78"/>
      <c r="AH311" s="78"/>
      <c r="AI311" s="78"/>
      <c r="AJ311" s="78"/>
      <c r="AK311" s="78"/>
      <c r="AL311" s="78"/>
      <c r="AM311" s="78"/>
      <c r="AN311" s="78"/>
      <c r="AO311" s="78"/>
      <c r="AP311" s="78"/>
      <c r="AQ311" s="78"/>
      <c r="AR311" s="78"/>
      <c r="AS311" s="78"/>
      <c r="AT311" s="78"/>
      <c r="AU311" s="78"/>
      <c r="AV311" s="78"/>
      <c r="AW311" s="78"/>
      <c r="AX311" s="78"/>
      <c r="AY311" s="78"/>
      <c r="AZ311" s="78"/>
      <c r="BA311" s="78"/>
      <c r="BB311" s="78"/>
      <c r="BC311" s="78"/>
      <c r="BD311" s="78"/>
      <c r="BE311" s="78"/>
      <c r="BF311" s="78"/>
      <c r="BG311" s="78"/>
      <c r="BH311" s="78"/>
      <c r="BI311" s="78"/>
      <c r="BJ311" s="78"/>
      <c r="BK311" s="78"/>
      <c r="BL311" s="78"/>
      <c r="BM311" s="78"/>
      <c r="BN311" s="78"/>
      <c r="BO311" s="78"/>
      <c r="BP311" s="78"/>
      <c r="BQ311" s="79"/>
      <c r="BR311" s="24"/>
    </row>
    <row r="312" spans="3:70" ht="23.45" customHeight="1">
      <c r="C312" s="25"/>
      <c r="D312" s="77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  <c r="AA312" s="78"/>
      <c r="AB312" s="78"/>
      <c r="AC312" s="78"/>
      <c r="AD312" s="78"/>
      <c r="AE312" s="78"/>
      <c r="AF312" s="78"/>
      <c r="AG312" s="78"/>
      <c r="AH312" s="78"/>
      <c r="AI312" s="78"/>
      <c r="AJ312" s="78"/>
      <c r="AK312" s="78"/>
      <c r="AL312" s="78"/>
      <c r="AM312" s="78"/>
      <c r="AN312" s="78"/>
      <c r="AO312" s="78"/>
      <c r="AP312" s="78"/>
      <c r="AQ312" s="78"/>
      <c r="AR312" s="78"/>
      <c r="AS312" s="78"/>
      <c r="AT312" s="78"/>
      <c r="AU312" s="78"/>
      <c r="AV312" s="78"/>
      <c r="AW312" s="78"/>
      <c r="AX312" s="78"/>
      <c r="AY312" s="78"/>
      <c r="AZ312" s="78"/>
      <c r="BA312" s="78"/>
      <c r="BB312" s="78"/>
      <c r="BC312" s="78"/>
      <c r="BD312" s="78"/>
      <c r="BE312" s="78"/>
      <c r="BF312" s="78"/>
      <c r="BG312" s="78"/>
      <c r="BH312" s="78"/>
      <c r="BI312" s="78"/>
      <c r="BJ312" s="78"/>
      <c r="BK312" s="78"/>
      <c r="BL312" s="78"/>
      <c r="BM312" s="78"/>
      <c r="BN312" s="78"/>
      <c r="BO312" s="78"/>
      <c r="BP312" s="78"/>
      <c r="BQ312" s="79"/>
      <c r="BR312" s="24"/>
    </row>
    <row r="313" spans="3:70" ht="23.45" customHeight="1">
      <c r="C313" s="25"/>
      <c r="D313" s="77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  <c r="AA313" s="78"/>
      <c r="AB313" s="78"/>
      <c r="AC313" s="78"/>
      <c r="AD313" s="78"/>
      <c r="AE313" s="78"/>
      <c r="AF313" s="78"/>
      <c r="AG313" s="78"/>
      <c r="AH313" s="78"/>
      <c r="AI313" s="78"/>
      <c r="AJ313" s="78"/>
      <c r="AK313" s="78"/>
      <c r="AL313" s="78"/>
      <c r="AM313" s="78"/>
      <c r="AN313" s="78"/>
      <c r="AO313" s="78"/>
      <c r="AP313" s="78"/>
      <c r="AQ313" s="78"/>
      <c r="AR313" s="78"/>
      <c r="AS313" s="78"/>
      <c r="AT313" s="78"/>
      <c r="AU313" s="78"/>
      <c r="AV313" s="78"/>
      <c r="AW313" s="78"/>
      <c r="AX313" s="78"/>
      <c r="AY313" s="78"/>
      <c r="AZ313" s="78"/>
      <c r="BA313" s="78"/>
      <c r="BB313" s="78"/>
      <c r="BC313" s="78"/>
      <c r="BD313" s="78"/>
      <c r="BE313" s="78"/>
      <c r="BF313" s="78"/>
      <c r="BG313" s="78"/>
      <c r="BH313" s="78"/>
      <c r="BI313" s="78"/>
      <c r="BJ313" s="78"/>
      <c r="BK313" s="78"/>
      <c r="BL313" s="78"/>
      <c r="BM313" s="78"/>
      <c r="BN313" s="78"/>
      <c r="BO313" s="78"/>
      <c r="BP313" s="78"/>
      <c r="BQ313" s="79"/>
      <c r="BR313" s="24"/>
    </row>
    <row r="314" spans="3:70" ht="23.45" customHeight="1">
      <c r="C314" s="25"/>
      <c r="D314" s="80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81"/>
      <c r="AH314" s="81"/>
      <c r="AI314" s="81"/>
      <c r="AJ314" s="81"/>
      <c r="AK314" s="81"/>
      <c r="AL314" s="81"/>
      <c r="AM314" s="81"/>
      <c r="AN314" s="81"/>
      <c r="AO314" s="81"/>
      <c r="AP314" s="81"/>
      <c r="AQ314" s="81"/>
      <c r="AR314" s="81"/>
      <c r="AS314" s="81"/>
      <c r="AT314" s="81"/>
      <c r="AU314" s="81"/>
      <c r="AV314" s="81"/>
      <c r="AW314" s="81"/>
      <c r="AX314" s="81"/>
      <c r="AY314" s="81"/>
      <c r="AZ314" s="81"/>
      <c r="BA314" s="81"/>
      <c r="BB314" s="81"/>
      <c r="BC314" s="81"/>
      <c r="BD314" s="81"/>
      <c r="BE314" s="81"/>
      <c r="BF314" s="81"/>
      <c r="BG314" s="81"/>
      <c r="BH314" s="81"/>
      <c r="BI314" s="81"/>
      <c r="BJ314" s="81"/>
      <c r="BK314" s="81"/>
      <c r="BL314" s="81"/>
      <c r="BM314" s="81"/>
      <c r="BN314" s="81"/>
      <c r="BO314" s="81"/>
      <c r="BP314" s="81"/>
      <c r="BQ314" s="82"/>
      <c r="BR314" s="15"/>
    </row>
    <row r="315" spans="3:70" ht="12.6" customHeight="1">
      <c r="C315" s="26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  <c r="BO315" s="27"/>
      <c r="BP315" s="27"/>
      <c r="BQ315" s="27"/>
      <c r="BR315" s="28"/>
    </row>
  </sheetData>
  <sheetProtection selectLockedCells="1"/>
  <mergeCells count="32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D51:M54"/>
    <mergeCell ref="N51:Q54"/>
    <mergeCell ref="U51:AJ54"/>
    <mergeCell ref="AM51:BQ54"/>
    <mergeCell ref="AR57:BB57"/>
    <mergeCell ref="D58:Q59"/>
    <mergeCell ref="R58:BB59"/>
    <mergeCell ref="D62:M65"/>
    <mergeCell ref="N62:Q65"/>
    <mergeCell ref="U62:AJ71"/>
    <mergeCell ref="AM62:AT64"/>
    <mergeCell ref="AU62:BB64"/>
    <mergeCell ref="D68:M71"/>
    <mergeCell ref="N68:Q71"/>
    <mergeCell ref="BF69:BI71"/>
    <mergeCell ref="BJ69:BM71"/>
    <mergeCell ref="BN69:BQ71"/>
    <mergeCell ref="D74:M77"/>
    <mergeCell ref="N74:Q77"/>
    <mergeCell ref="U74:AJ77"/>
    <mergeCell ref="AM74:BQ77"/>
    <mergeCell ref="BF62:BI64"/>
    <mergeCell ref="BJ62:BM64"/>
    <mergeCell ref="BN62:BQ64"/>
    <mergeCell ref="AM65:AT67"/>
    <mergeCell ref="AU65:BB67"/>
    <mergeCell ref="BF65:BI68"/>
    <mergeCell ref="BJ65:BM68"/>
    <mergeCell ref="BN65:BQ68"/>
    <mergeCell ref="AR80:BB81"/>
    <mergeCell ref="D82:Q83"/>
    <mergeCell ref="R82:BB83"/>
    <mergeCell ref="D86:M89"/>
    <mergeCell ref="N86:Q89"/>
    <mergeCell ref="U86:AB87"/>
    <mergeCell ref="AC86:AJ87"/>
    <mergeCell ref="AM86:BC95"/>
    <mergeCell ref="D92:M95"/>
    <mergeCell ref="N92:Q95"/>
    <mergeCell ref="BJ93:BM95"/>
    <mergeCell ref="BN93:BQ95"/>
    <mergeCell ref="D98:M101"/>
    <mergeCell ref="N98:Q101"/>
    <mergeCell ref="U98:AJ101"/>
    <mergeCell ref="AM98:BQ101"/>
    <mergeCell ref="BF86:BI88"/>
    <mergeCell ref="BJ86:BM88"/>
    <mergeCell ref="BN86:BQ88"/>
    <mergeCell ref="U88:AB90"/>
    <mergeCell ref="AC88:AJ90"/>
    <mergeCell ref="BF89:BI92"/>
    <mergeCell ref="BJ89:BM92"/>
    <mergeCell ref="BN89:BQ92"/>
    <mergeCell ref="U91:AB92"/>
    <mergeCell ref="AC91:AJ92"/>
    <mergeCell ref="AR104:BB105"/>
    <mergeCell ref="D106:Q107"/>
    <mergeCell ref="R106:BB107"/>
    <mergeCell ref="U110:AJ111"/>
    <mergeCell ref="AM110:BB118"/>
    <mergeCell ref="BF110:BI112"/>
    <mergeCell ref="U117:AJ119"/>
    <mergeCell ref="BF117:BI119"/>
    <mergeCell ref="U93:AB95"/>
    <mergeCell ref="AC93:AJ95"/>
    <mergeCell ref="BF93:BI95"/>
    <mergeCell ref="BJ110:BM112"/>
    <mergeCell ref="BN110:BQ112"/>
    <mergeCell ref="D112:M115"/>
    <mergeCell ref="N112:Q115"/>
    <mergeCell ref="U112:AJ114"/>
    <mergeCell ref="BF113:BI116"/>
    <mergeCell ref="BJ113:BM116"/>
    <mergeCell ref="BN113:BQ116"/>
    <mergeCell ref="U115:AJ116"/>
    <mergeCell ref="AS122:AX124"/>
    <mergeCell ref="AY122:BD124"/>
    <mergeCell ref="D127:M130"/>
    <mergeCell ref="N127:Q130"/>
    <mergeCell ref="U127:AJ130"/>
    <mergeCell ref="AM127:BQ130"/>
    <mergeCell ref="BJ117:BM119"/>
    <mergeCell ref="BN117:BQ119"/>
    <mergeCell ref="D119:M122"/>
    <mergeCell ref="N119:Q122"/>
    <mergeCell ref="U120:AJ121"/>
    <mergeCell ref="AM120:AR121"/>
    <mergeCell ref="AS120:AX121"/>
    <mergeCell ref="AY120:BD121"/>
    <mergeCell ref="U122:AJ124"/>
    <mergeCell ref="AM122:AR124"/>
    <mergeCell ref="BF139:BI141"/>
    <mergeCell ref="BJ139:BM141"/>
    <mergeCell ref="BN139:BQ141"/>
    <mergeCell ref="U141:AB143"/>
    <mergeCell ref="BF142:BI146"/>
    <mergeCell ref="BJ142:BM146"/>
    <mergeCell ref="BN142:BQ146"/>
    <mergeCell ref="AR133:BB134"/>
    <mergeCell ref="D135:Q136"/>
    <mergeCell ref="R135:BB136"/>
    <mergeCell ref="D139:M142"/>
    <mergeCell ref="N139:Q142"/>
    <mergeCell ref="U139:AB140"/>
    <mergeCell ref="AM139:BC148"/>
    <mergeCell ref="AK151:AR152"/>
    <mergeCell ref="AS151:AZ152"/>
    <mergeCell ref="BA151:BH152"/>
    <mergeCell ref="U153:AB155"/>
    <mergeCell ref="AC153:AJ155"/>
    <mergeCell ref="AK153:AR155"/>
    <mergeCell ref="AS153:AZ155"/>
    <mergeCell ref="BA153:BH155"/>
    <mergeCell ref="BX142:CN151"/>
    <mergeCell ref="U145:AB146"/>
    <mergeCell ref="AC145:AJ146"/>
    <mergeCell ref="U147:AB149"/>
    <mergeCell ref="AC147:AJ149"/>
    <mergeCell ref="BF147:BI149"/>
    <mergeCell ref="BJ147:BM149"/>
    <mergeCell ref="BN147:BQ149"/>
    <mergeCell ref="U151:AB152"/>
    <mergeCell ref="AC151:AJ152"/>
    <mergeCell ref="D164:M167"/>
    <mergeCell ref="N164:Q167"/>
    <mergeCell ref="U164:AJ167"/>
    <mergeCell ref="AM164:BQ167"/>
    <mergeCell ref="AR170:BB171"/>
    <mergeCell ref="D172:Q173"/>
    <mergeCell ref="R172:BB173"/>
    <mergeCell ref="U157:AB158"/>
    <mergeCell ref="AC157:AJ158"/>
    <mergeCell ref="AK157:AR158"/>
    <mergeCell ref="D158:M161"/>
    <mergeCell ref="N158:Q161"/>
    <mergeCell ref="U159:AB161"/>
    <mergeCell ref="AC159:AJ161"/>
    <mergeCell ref="AK159:AR161"/>
    <mergeCell ref="N182:Q185"/>
    <mergeCell ref="AM183:AP185"/>
    <mergeCell ref="AQ183:AT185"/>
    <mergeCell ref="AU183:AX185"/>
    <mergeCell ref="D188:M191"/>
    <mergeCell ref="N188:Q191"/>
    <mergeCell ref="U188:AJ191"/>
    <mergeCell ref="AM188:BQ191"/>
    <mergeCell ref="D176:M179"/>
    <mergeCell ref="N176:Q179"/>
    <mergeCell ref="U176:AJ185"/>
    <mergeCell ref="AM176:AP178"/>
    <mergeCell ref="AQ176:AT178"/>
    <mergeCell ref="AU176:AX178"/>
    <mergeCell ref="AM179:AP182"/>
    <mergeCell ref="AQ179:AT182"/>
    <mergeCell ref="AU179:AX182"/>
    <mergeCell ref="D182:M185"/>
    <mergeCell ref="AR194:BB195"/>
    <mergeCell ref="D196:Q197"/>
    <mergeCell ref="R196:BB197"/>
    <mergeCell ref="D200:M203"/>
    <mergeCell ref="N200:Q203"/>
    <mergeCell ref="U200:AJ209"/>
    <mergeCell ref="AM200:AT202"/>
    <mergeCell ref="AU200:BB202"/>
    <mergeCell ref="D206:M209"/>
    <mergeCell ref="N206:Q209"/>
    <mergeCell ref="BF207:BI209"/>
    <mergeCell ref="BJ207:BM209"/>
    <mergeCell ref="BN207:BQ209"/>
    <mergeCell ref="D212:M215"/>
    <mergeCell ref="N212:Q215"/>
    <mergeCell ref="U212:AJ215"/>
    <mergeCell ref="AM212:BQ215"/>
    <mergeCell ref="BF200:BI202"/>
    <mergeCell ref="BJ200:BM202"/>
    <mergeCell ref="BN200:BQ202"/>
    <mergeCell ref="AM203:AT205"/>
    <mergeCell ref="AU203:BB205"/>
    <mergeCell ref="BF203:BI206"/>
    <mergeCell ref="BJ203:BM206"/>
    <mergeCell ref="BN203:BQ206"/>
    <mergeCell ref="AR218:BB219"/>
    <mergeCell ref="D220:Q221"/>
    <mergeCell ref="R220:BB221"/>
    <mergeCell ref="D224:M227"/>
    <mergeCell ref="N224:Q227"/>
    <mergeCell ref="U224:AJ233"/>
    <mergeCell ref="AN224:BB233"/>
    <mergeCell ref="D230:M233"/>
    <mergeCell ref="N230:Q233"/>
    <mergeCell ref="BF231:BI233"/>
    <mergeCell ref="BJ231:BM233"/>
    <mergeCell ref="BN231:BQ233"/>
    <mergeCell ref="D236:M239"/>
    <mergeCell ref="N236:Q239"/>
    <mergeCell ref="U236:AJ239"/>
    <mergeCell ref="AM236:BQ239"/>
    <mergeCell ref="BF224:BI226"/>
    <mergeCell ref="BJ224:BM226"/>
    <mergeCell ref="BN224:BQ226"/>
    <mergeCell ref="BF227:BI230"/>
    <mergeCell ref="BJ227:BM230"/>
    <mergeCell ref="BN227:BQ230"/>
    <mergeCell ref="AR242:BB243"/>
    <mergeCell ref="D244:Q245"/>
    <mergeCell ref="R244:BB245"/>
    <mergeCell ref="D248:M251"/>
    <mergeCell ref="N248:Q251"/>
    <mergeCell ref="U248:AJ257"/>
    <mergeCell ref="AM248:AP249"/>
    <mergeCell ref="AQ248:AT249"/>
    <mergeCell ref="AU248:AX252"/>
    <mergeCell ref="AY248:BB252"/>
    <mergeCell ref="BF248:BI250"/>
    <mergeCell ref="BJ248:BM250"/>
    <mergeCell ref="BN248:BQ250"/>
    <mergeCell ref="AM250:AP251"/>
    <mergeCell ref="AQ250:AT251"/>
    <mergeCell ref="BF251:BI254"/>
    <mergeCell ref="BJ251:BM254"/>
    <mergeCell ref="BN251:BQ254"/>
    <mergeCell ref="AM252:AP253"/>
    <mergeCell ref="AQ252:AT253"/>
    <mergeCell ref="D260:M263"/>
    <mergeCell ref="N260:Q263"/>
    <mergeCell ref="U260:AJ263"/>
    <mergeCell ref="AM260:BQ263"/>
    <mergeCell ref="AR266:BB266"/>
    <mergeCell ref="D267:Q268"/>
    <mergeCell ref="R267:BB268"/>
    <mergeCell ref="BF255:BI257"/>
    <mergeCell ref="BJ255:BM257"/>
    <mergeCell ref="BN255:BQ257"/>
    <mergeCell ref="AM256:AP257"/>
    <mergeCell ref="AQ256:AT257"/>
    <mergeCell ref="AU256:AX257"/>
    <mergeCell ref="AY256:BB257"/>
    <mergeCell ref="AU253:AX255"/>
    <mergeCell ref="AY253:BB255"/>
    <mergeCell ref="D254:M257"/>
    <mergeCell ref="N254:Q257"/>
    <mergeCell ref="AM254:AP255"/>
    <mergeCell ref="AQ254:AT255"/>
    <mergeCell ref="C292:BR294"/>
    <mergeCell ref="D296:BQ314"/>
    <mergeCell ref="BJ278:BM280"/>
    <mergeCell ref="BN278:BQ280"/>
    <mergeCell ref="D283:M286"/>
    <mergeCell ref="N283:Q286"/>
    <mergeCell ref="U283:AJ286"/>
    <mergeCell ref="AM283:BQ286"/>
    <mergeCell ref="BJ271:BM273"/>
    <mergeCell ref="BN271:BQ273"/>
    <mergeCell ref="AM273:AT275"/>
    <mergeCell ref="AU273:BB275"/>
    <mergeCell ref="BF274:BI277"/>
    <mergeCell ref="BJ274:BM277"/>
    <mergeCell ref="BN274:BQ277"/>
    <mergeCell ref="D271:M274"/>
    <mergeCell ref="N271:Q274"/>
    <mergeCell ref="U271:AJ280"/>
    <mergeCell ref="AM271:AT272"/>
    <mergeCell ref="AU271:BB272"/>
    <mergeCell ref="BF271:BI273"/>
    <mergeCell ref="D277:M280"/>
    <mergeCell ref="N277:Q280"/>
    <mergeCell ref="BF278:BI28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1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2021-10-28T23:58:32Z</dcterms:modified>
</cp:coreProperties>
</file>