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fuminori_ochi\Desktop\001.財政管理係\財政状況資料集\R06決算\【R8.3.10〆、公表3.19〆】令和６年度財政状況資料集の作成及び公表について\R8.3.10 提出\"/>
    </mc:Choice>
  </mc:AlternateContent>
  <xr:revisionPtr revIDLastSave="0" documentId="13_ncr:1_{0D257738-6A10-4761-B4DA-6040E3B727DE}"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<sst xmlns="http://schemas.openxmlformats.org/spreadsheetml/2006/main" count="1133" uniqueCount="555">
  <si>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</si>
  <si>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</si>
  <si>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</si>
  <si>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</si>
  <si>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</si>
  <si>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</si>
  <si>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</si>
  <si>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</si>
  <si>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</si>
  <si>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</si>
  <si>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</si>
  <si>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</si>
  <si>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</si>
  <si>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</si>
  <si>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</si>
  <si>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</si>
  <si>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</si>
  <si>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</si>
  <si>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</si>
  <si>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</si>
  <si>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</si>
  <si>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</si>
  <si>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</si>
  <si>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</si>
  <si>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</si>
  <si>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</si>
  <si>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</si>
  <si>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</si>
  <si>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</si>
  <si>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</si>
  <si>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</si>
  <si>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</si>
  <si>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</si>
  <si>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</si>
  <si>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</si>
  <si>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</si>
  <si>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</si>
  <si>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</si>
  <si>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</si>
  <si>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</si>
  <si>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</si>
  <si>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</si>
  <si>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</si>
  <si>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</si>
  <si>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</si>
  <si>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</si>
  <si>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</si>
  <si>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</si>
  <si>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</si>
  <si>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</si>
  <si>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</si>
  <si>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</si>
  <si>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</si>
  <si>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</si>
  <si>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</si>
  <si>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</si>
  <si>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</si>
  <si>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</si>
  <si>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</si>
  <si>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</si>
  <si>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</si>
  <si>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</si>
  <si>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</si>
  <si>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</si>
  <si>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</si>
  <si>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</si>
  <si>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</si>
  <si>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</si>
  <si>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</si>
  <si>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</si>
  <si>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</si>
  <si>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</si>
  <si>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</si>
  <si>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</si>
  <si>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</si>
  <si>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</si>
  <si>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</si>
  <si>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</si>
  <si>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</si>
  <si>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</si>
  <si>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</si>
  <si>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</si>
  <si>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</si>
  <si>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</si>
  <si>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</si>
  <si>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</si>
  <si>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</si>
  <si>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</si>
  <si>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</si>
  <si>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</si>
  <si>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</si>
  <si>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</si>
  <si>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</si>
  <si>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</si>
  <si>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音威子府村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</si>
  <si>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</si>
  <si>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</si>
  <si>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</si>
  <si>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</si>
  <si>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</si>
  <si>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</si>
  <si>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</si>
  <si>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</si>
  <si>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</si>
  <si>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</si>
  <si>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</si>
  <si>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</si>
  <si>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</si>
  <si>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</si>
  <si>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</si>
  <si>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</si>
  <si>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</si>
  <si>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</si>
  <si>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</si>
  <si>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</si>
  <si>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</si>
  <si>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</si>
  <si>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</si>
  <si>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</si>
  <si>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</si>
  <si>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</si>
  <si>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</si>
  <si>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</si>
  <si>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</si>
  <si>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</si>
  <si>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</si>
  <si>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</si>
  <si>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</si>
  <si>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</si>
  <si>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</si>
  <si>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</si>
  <si>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</si>
  <si>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</si>
  <si>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</si>
  <si>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</si>
  <si>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</si>
  <si>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</si>
  <si>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</si>
  <si>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</si>
  <si>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</si>
  <si>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</si>
  <si>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</si>
  <si>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</si>
  <si>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</si>
  <si>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</si>
  <si>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</si>
  <si>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</si>
  <si>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</si>
  <si>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</si>
  <si>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</si>
  <si>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</si>
  <si>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</si>
  <si>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</si>
  <si>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</si>
  <si>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</si>
  <si>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</si>
  <si>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</si>
  <si>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</si>
  <si>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</si>
  <si>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</si>
  <si>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</si>
  <si>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</si>
  <si>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</si>
  <si>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</si>
  <si>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</si>
  <si>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</si>
  <si>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</si>
  <si>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</si>
  <si>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</si>
  <si>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</si>
  <si>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</si>
  <si>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</si>
  <si>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</si>
  <si>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</si>
  <si>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</si>
  <si>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</si>
  <si>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</si>
  <si>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</si>
  <si>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</si>
  <si>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</si>
  <si>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</si>
  <si>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</si>
  <si>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</si>
  <si>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</si>
  <si>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</si>
  <si>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</si>
  <si>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</si>
  <si>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</si>
  <si>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</si>
  <si>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</si>
  <si>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</si>
  <si>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</si>
  <si>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</si>
  <si>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</si>
  <si>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</si>
  <si>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</si>
  <si>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</si>
  <si>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</si>
  <si>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</si>
  <si>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</si>
  <si>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</si>
  <si>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</si>
  <si>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北海道音威子府村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</si>
  <si>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</si>
  <si>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</si>
  <si>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</si>
  <si>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</si>
  <si>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</si>
  <si>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</si>
  <si>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</si>
  <si>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</si>
  <si>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</si>
  <si>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</si>
  <si>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</si>
  <si>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</si>
  <si>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</si>
  <si>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</si>
  <si>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</si>
  <si>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</si>
  <si>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</si>
  <si>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</si>
  <si>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</si>
  <si>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</si>
  <si>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</si>
  <si>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</si>
  <si>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</si>
  <si>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</si>
  <si>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</si>
  <si>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</si>
  <si>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</si>
  <si>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</si>
  <si>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</si>
  <si>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</si>
  <si>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</si>
  <si>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</si>
  <si>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</si>
  <si>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</si>
  <si>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</si>
  <si>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</si>
  <si>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</si>
  <si>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</si>
  <si>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</si>
  <si>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</si>
  <si>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</si>
  <si>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</si>
  <si>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</si>
  <si>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</si>
  <si>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</si>
  <si>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</si>
  <si>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</si>
  <si>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</si>
  <si>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</si>
  <si>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</si>
  <si>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</si>
  <si>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</si>
  <si>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</si>
  <si>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</si>
  <si>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</si>
  <si>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</si>
  <si>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</si>
  <si>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</si>
  <si>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</si>
  <si>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</si>
  <si>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</si>
  <si>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</si>
  <si>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</si>
  <si>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</si>
  <si>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</si>
  <si>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</si>
  <si>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</si>
  <si>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</si>
  <si>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</si>
  <si>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</si>
  <si>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</si>
  <si>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</si>
  <si>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</si>
  <si>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</si>
  <si>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</si>
  <si>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</si>
  <si>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</si>
  <si>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</si>
  <si>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</si>
  <si>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</si>
  <si>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</si>
  <si>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</si>
  <si>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</si>
  <si>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</si>
  <si>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</si>
  <si>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</si>
  <si>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</si>
  <si>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</si>
  <si>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</si>
  <si>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</si>
  <si>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</si>
  <si>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</si>
  <si>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</si>
  <si>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</si>
  <si>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</si>
  <si>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</si>
  <si>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</si>
  <si>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</si>
  <si>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</si>
  <si>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</si>
  <si>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</si>
  <si>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</si>
  <si>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</si>
  <si>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</si>
  <si>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</si>
  <si>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</si>
  <si>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</si>
  <si>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</si>
  <si>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</si>
  <si>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</si>
  <si>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</si>
  <si>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</si>
  <si>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</si>
  <si>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</si>
  <si>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</si>
  <si>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</si>
  <si>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</si>
  <si>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</si>
  <si>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</si>
  <si>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</si>
  <si>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</si>
  <si>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</si>
  <si>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</si>
  <si>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</si>
  <si>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</si>
  <si>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</si>
  <si>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</si>
  <si>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</si>
  <si>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</si>
  <si>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</si>
  <si>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</si>
  <si>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</si>
  <si>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</si>
  <si>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</si>
  <si>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</si>
  <si>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</si>
  <si>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</si>
  <si>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</si>
  <si>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</si>
  <si>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</si>
  <si>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</si>
  <si>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</si>
  <si>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</si>
  <si>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</si>
  <si>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</si>
  <si>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</si>
  <si>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</si>
  <si>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</si>
  <si>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</si>
  <si>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</si>
  <si>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北海道音威子府村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</si>
  <si>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</si>
  <si>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</si>
  <si>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</si>
  <si>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</si>
  <si>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</si>
  <si>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</si>
  <si>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</si>
  <si>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</si>
  <si>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</si>
  <si>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</si>
  <si>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</si>
  <si>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</si>
  <si>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</si>
  <si>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</si>
  <si>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</si>
  <si>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</si>
  <si>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</si>
  <si>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</si>
  <si>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</si>
  <si>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</si>
  <si>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</si>
  <si>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</si>
  <si>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</si>
  <si>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</si>
  <si>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</si>
  <si>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</si>
  <si>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</si>
  <si>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</si>
  <si>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</si>
  <si>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</si>
  <si>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</si>
  <si>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</si>
  <si>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</si>
  <si>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</si>
  <si>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</si>
  <si>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</si>
  <si>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</si>
  <si>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</si>
  <si>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</si>
  <si>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</si>
  <si>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</si>
  <si>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</si>
  <si>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</si>
  <si>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</si>
  <si>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</si>
  <si>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</si>
  <si>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</si>
  <si>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</si>
  <si>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</si>
  <si>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</si>
  <si>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</si>
  <si>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</si>
  <si>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</si>
  <si>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</si>
  <si>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</si>
  <si>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</si>
  <si>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</si>
  <si>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</si>
  <si>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</si>
  <si>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</si>
  <si>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</si>
  <si>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</si>
  <si>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</si>
  <si>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</si>
  <si>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</si>
  <si>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</si>
  <si>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</si>
  <si>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</si>
  <si>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</si>
  <si>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</si>
  <si>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</si>
  <si>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</si>
  <si>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</si>
  <si>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</si>
  <si>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</si>
  <si>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</si>
  <si>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</si>
  <si>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</si>
  <si>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</si>
  <si>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</si>
  <si>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</si>
  <si>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</si>
  <si>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</si>
  <si>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</si>
  <si>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</si>
  <si>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</si>
  <si>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</si>
  <si>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</si>
  <si>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</si>
  <si>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</si>
  <si>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</si>
  <si>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</si>
  <si>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</si>
  <si>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</si>
  <si>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</si>
  <si>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</si>
  <si>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</si>
  <si>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</si>
  <si>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</si>
  <si>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</si>
  <si>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</si>
  <si>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</si>
  <si>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</si>
  <si>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</si>
  <si>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</si>
  <si>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</si>
  <si>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</si>
  <si>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</si>
  <si>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</si>
  <si>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</si>
  <si>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</si>
  <si>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</si>
  <si>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</si>
  <si>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</si>
  <si>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</si>
  <si>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</si>
  <si>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</si>
  <si>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</si>
  <si>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</si>
  <si>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</si>
  <si>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</si>
  <si>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</si>
  <si>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</si>
  <si>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</si>
  <si>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</si>
  <si>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</si>
  <si>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</si>
  <si>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</si>
  <si>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</si>
  <si>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</si>
  <si>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</si>
  <si>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</si>
  <si>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</si>
  <si>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</si>
  <si>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</si>
  <si>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</si>
  <si>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</si>
  <si>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</si>
  <si>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</si>
  <si>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</si>
  <si>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</si>
  <si>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</si>
  <si>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</si>
  <si>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</si>
  <si>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</si>
  <si>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</si>
  <si>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</si>
  <si>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</si>
  <si>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</si>
  <si>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</si>
  <si>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</si>
  <si>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</si>
  <si>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</si>
  <si>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</si>
  <si>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</si>
  <si>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</si>
  <si>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</si>
  <si>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</si>
  <si>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</si>
  <si>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</si>
  <si>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</si>
  <si>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</si>
  <si>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</si>
  <si>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</si>
  <si>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</si>
  <si>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</si>
  <si>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</si>
  <si>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</si>
  <si>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</si>
  <si>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</si>
  <si>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</si>
  <si>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</si>
  <si>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</si>
  <si>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</si>
  <si>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</si>
  <si>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3.81</t>
  </si>
  <si>
    <t>▲ 4.16</t>
  </si>
  <si>
    <t>▲ 4.47</t>
  </si>
  <si>
    <t>一般会計</t>
  </si>
  <si>
    <t>介護保険特別会計（保険事業勘定）</t>
  </si>
  <si>
    <t>介護保険特別会計（サービス事業勘定）</t>
  </si>
  <si>
    <t>簡易水道事業会計</t>
  </si>
  <si>
    <t>農業集落排水事業会計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</si>
  <si>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</si>
  <si>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</si>
  <si>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</si>
  <si>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</si>
  <si>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</si>
  <si>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</si>
  <si>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</si>
  <si>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</si>
  <si>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</si>
  <si>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2"/>
  </si>
  <si>
    <t>高等学校振興基金</t>
    <phoneticPr fontId="2"/>
  </si>
  <si>
    <t>地域福祉基金</t>
    <rPh sb="0" eb="2">
      <t>チイキ</t>
    </rPh>
    <rPh sb="2" eb="4">
      <t>フクシ</t>
    </rPh>
    <rPh sb="4" eb="6">
      <t>キキン</t>
    </rPh>
    <phoneticPr fontId="2"/>
  </si>
  <si>
    <t>人づくり振興基金</t>
    <rPh sb="0" eb="1">
      <t>ヒト</t>
    </rPh>
    <rPh sb="4" eb="8">
      <t>シンコウキキン</t>
    </rPh>
    <phoneticPr fontId="5"/>
  </si>
  <si>
    <t>芸術・文化振興基金</t>
    <rPh sb="0" eb="2">
      <t>ゲイジュツ</t>
    </rPh>
    <rPh sb="3" eb="5">
      <t>ブンカ</t>
    </rPh>
    <rPh sb="5" eb="9">
      <t>シンコウキキン</t>
    </rPh>
    <phoneticPr fontId="5"/>
  </si>
  <si>
    <t>-</t>
    <phoneticPr fontId="2"/>
  </si>
  <si>
    <t>上川北部消防事務組合</t>
    <phoneticPr fontId="2"/>
  </si>
  <si>
    <t>上川教育センター事務組合</t>
    <phoneticPr fontId="2"/>
  </si>
  <si>
    <t>名寄地区衛生施設事務組合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</si>
</sst>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1FB7-4B2F-A08A-8106009DC5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279677</c:v>
                </c:pt>
                <c:pt idx="1">
                  <c:v>243862</c:v>
                </c:pt>
                <c:pt idx="2">
                  <c:v>342659</c:v>
                </c:pt>
                <c:pt idx="3">
                  <c:v>293469</c:v>
                </c:pt>
                <c:pt idx="4">
                  <c:v>294374</c:v>
                </c:pt>
              </c:numCache>
            </c:numRef>
          </c:val>
          <c:smooth val="0"/>
          <c:extLst>
            <c:ext xmlns:c16="http://schemas.microsoft.com/office/drawing/2014/chart" uri="{C3380CC4-5D6E-409C-BE32-E72D297353CC}">
              <c16:uniqueId val="{00000001-1FB7-4B2F-A08A-8106009DC5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6.79</c:v>
                </c:pt>
                <c:pt idx="1">
                  <c:v>7</c:v>
                </c:pt>
                <c:pt idx="2">
                  <c:v>8.1300000000000008</c:v>
                </c:pt>
                <c:pt idx="3">
                  <c:v>5.38</c:v>
                </c:pt>
                <c:pt idx="4">
                  <c:v>4.83</c:v>
                </c:pt>
              </c:numCache>
            </c:numRef>
          </c:val>
          <c:extLst>
            <c:ext xmlns:c16="http://schemas.microsoft.com/office/drawing/2014/chart" uri="{C3380CC4-5D6E-409C-BE32-E72D297353CC}">
              <c16:uniqueId val="{00000000-FC2C-4343-8627-1C3B2877A6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18.18</c:v>
                </c:pt>
                <c:pt idx="1">
                  <c:v>22.54</c:v>
                </c:pt>
                <c:pt idx="2">
                  <c:v>21.07</c:v>
                </c:pt>
                <c:pt idx="3">
                  <c:v>22.52</c:v>
                </c:pt>
                <c:pt idx="4">
                  <c:v>20.95</c:v>
                </c:pt>
              </c:numCache>
            </c:numRef>
          </c:val>
          <c:extLst>
            <c:ext xmlns:c16="http://schemas.microsoft.com/office/drawing/2014/chart" uri="{C3380CC4-5D6E-409C-BE32-E72D297353CC}">
              <c16:uniqueId val="{00000001-FC2C-4343-8627-1C3B2877A6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0.61</c:v>
                </c:pt>
                <c:pt idx="1">
                  <c:v>2.68</c:v>
                </c:pt>
                <c:pt idx="2">
                  <c:v>-3.81</c:v>
                </c:pt>
                <c:pt idx="3">
                  <c:v>-4.16</c:v>
                </c:pt>
                <c:pt idx="4">
                  <c:v>-4.47</c:v>
                </c:pt>
              </c:numCache>
            </c:numRef>
          </c:val>
          <c:smooth val="0"/>
          <c:extLst>
            <c:ext xmlns:c16="http://schemas.microsoft.com/office/drawing/2014/chart" uri="{C3380CC4-5D6E-409C-BE32-E72D297353CC}">
              <c16:uniqueId val="{00000002-FC2C-4343-8627-1C3B2877A6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0.24</c:v>
                </c:pt>
                <c:pt idx="4">
                  <c:v>#N/A</c:v>
                </c:pt>
                <c:pt idx="5">
                  <c:v>0.09</c:v>
                </c:pt>
                <c:pt idx="6">
                  <c:v>#N/A</c:v>
                </c:pt>
                <c:pt idx="7">
                  <c:v>0.21</c:v>
                </c:pt>
                <c:pt idx="8">
                  <c:v>0</c:v>
                </c:pt>
                <c:pt idx="9">
                  <c:v>0</c:v>
                </c:pt>
              </c:numCache>
            </c:numRef>
          </c:val>
          <c:extLst>
            <c:ext xmlns:c16="http://schemas.microsoft.com/office/drawing/2014/chart" uri="{C3380CC4-5D6E-409C-BE32-E72D297353CC}">
              <c16:uniqueId val="{00000000-946C-4734-8415-8CA09EDDC0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6C-4734-8415-8CA09EDDC0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6C-4734-8415-8CA09EDDC0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3-946C-4734-8415-8CA09EDDC0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c:v>
                </c:pt>
                <c:pt idx="4">
                  <c:v>#N/A</c:v>
                </c:pt>
                <c:pt idx="5">
                  <c:v>0.02</c:v>
                </c:pt>
                <c:pt idx="6">
                  <c:v>#N/A</c:v>
                </c:pt>
                <c:pt idx="7">
                  <c:v>0.04</c:v>
                </c:pt>
                <c:pt idx="8">
                  <c:v>#N/A</c:v>
                </c:pt>
                <c:pt idx="9">
                  <c:v>0.06</c:v>
                </c:pt>
              </c:numCache>
            </c:numRef>
          </c:val>
          <c:extLst>
            <c:ext xmlns:c16="http://schemas.microsoft.com/office/drawing/2014/chart" uri="{C3380CC4-5D6E-409C-BE32-E72D297353CC}">
              <c16:uniqueId val="{00000004-946C-4734-8415-8CA09EDDC05D}"/>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5-946C-4734-8415-8CA09EDDC05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6-946C-4734-8415-8CA09EDDC05D}"/>
            </c:ext>
          </c:extLst>
        </c:ser>
        <c:ser>
          <c:idx val="7"/>
          <c:order val="7"/>
          <c:tx>
            <c:strRef>
              <c:f>データシート!$A$34</c:f>
              <c:strCache>
                <c:ptCount val="1"/>
                <c:pt idx="0">
                  <c:v>介護保険特別会計（サービス事業勘定）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0.15</c:v>
                </c:pt>
                <c:pt idx="2">
                  <c:v>#N/A</c:v>
                </c:pt>
                <c:pt idx="3">
                  <c:v>0.15</c:v>
                </c:pt>
                <c:pt idx="4">
                  <c:v>#N/A</c:v>
                </c:pt>
                <c:pt idx="5">
                  <c:v>0.14000000000000001</c:v>
                </c:pt>
                <c:pt idx="6">
                  <c:v>#N/A</c:v>
                </c:pt>
                <c:pt idx="7">
                  <c:v>0.23</c:v>
                </c:pt>
                <c:pt idx="8">
                  <c:v>#N/A</c:v>
                </c:pt>
                <c:pt idx="9">
                  <c:v>0.22</c:v>
                </c:pt>
              </c:numCache>
            </c:numRef>
          </c:val>
          <c:extLst>
            <c:ext xmlns:c16="http://schemas.microsoft.com/office/drawing/2014/chart" uri="{C3380CC4-5D6E-409C-BE32-E72D297353CC}">
              <c16:uniqueId val="{00000007-946C-4734-8415-8CA09EDDC05D}"/>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0.64</c:v>
                </c:pt>
                <c:pt idx="2">
                  <c:v>#N/A</c:v>
                </c:pt>
                <c:pt idx="3">
                  <c:v>1.18</c:v>
                </c:pt>
                <c:pt idx="4">
                  <c:v>#N/A</c:v>
                </c:pt>
                <c:pt idx="5">
                  <c:v>1.85</c:v>
                </c:pt>
                <c:pt idx="6">
                  <c:v>#N/A</c:v>
                </c:pt>
                <c:pt idx="7">
                  <c:v>1.37</c:v>
                </c:pt>
                <c:pt idx="8">
                  <c:v>#N/A</c:v>
                </c:pt>
                <c:pt idx="9">
                  <c:v>0.98</c:v>
                </c:pt>
              </c:numCache>
            </c:numRef>
          </c:val>
          <c:extLst>
            <c:ext xmlns:c16="http://schemas.microsoft.com/office/drawing/2014/chart" uri="{C3380CC4-5D6E-409C-BE32-E72D297353CC}">
              <c16:uniqueId val="{00000008-946C-4734-8415-8CA09EDDC0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6.78</c:v>
                </c:pt>
                <c:pt idx="2">
                  <c:v>#N/A</c:v>
                </c:pt>
                <c:pt idx="3">
                  <c:v>6.99</c:v>
                </c:pt>
                <c:pt idx="4">
                  <c:v>#N/A</c:v>
                </c:pt>
                <c:pt idx="5">
                  <c:v>8.1300000000000008</c:v>
                </c:pt>
                <c:pt idx="6">
                  <c:v>#N/A</c:v>
                </c:pt>
                <c:pt idx="7">
                  <c:v>5.38</c:v>
                </c:pt>
                <c:pt idx="8">
                  <c:v>#N/A</c:v>
                </c:pt>
                <c:pt idx="9">
                  <c:v>4.82</c:v>
                </c:pt>
              </c:numCache>
            </c:numRef>
          </c:val>
          <c:extLst>
            <c:ext xmlns:c16="http://schemas.microsoft.com/office/drawing/2014/chart" uri="{C3380CC4-5D6E-409C-BE32-E72D297353CC}">
              <c16:uniqueId val="{00000009-946C-4734-8415-8CA09EDDC0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268</c:v>
                </c:pt>
                <c:pt idx="5">
                  <c:v>267</c:v>
                </c:pt>
                <c:pt idx="8">
                  <c:v>273</c:v>
                </c:pt>
                <c:pt idx="11">
                  <c:v>274</c:v>
                </c:pt>
                <c:pt idx="14">
                  <c:v>269</c:v>
                </c:pt>
              </c:numCache>
            </c:numRef>
          </c:val>
          <c:extLst>
            <c:ext xmlns:c16="http://schemas.microsoft.com/office/drawing/2014/chart" uri="{C3380CC4-5D6E-409C-BE32-E72D297353CC}">
              <c16:uniqueId val="{00000000-EDEE-48E1-8F85-C90BE8F081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EE-48E1-8F85-C90BE8F081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EE-48E1-8F85-C90BE8F081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EE-48E1-8F85-C90BE8F081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c:v>
                </c:pt>
                <c:pt idx="3">
                  <c:v>28</c:v>
                </c:pt>
                <c:pt idx="6">
                  <c:v>26</c:v>
                </c:pt>
                <c:pt idx="9">
                  <c:v>27</c:v>
                </c:pt>
                <c:pt idx="12">
                  <c:v>27</c:v>
                </c:pt>
              </c:numCache>
            </c:numRef>
          </c:val>
          <c:extLst>
            <c:ext xmlns:c16="http://schemas.microsoft.com/office/drawing/2014/chart" uri="{C3380CC4-5D6E-409C-BE32-E72D297353CC}">
              <c16:uniqueId val="{00000004-EDEE-48E1-8F85-C90BE8F081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EE-48E1-8F85-C90BE8F081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EE-48E1-8F85-C90BE8F081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320</c:v>
                </c:pt>
                <c:pt idx="3">
                  <c:v>323</c:v>
                </c:pt>
                <c:pt idx="6">
                  <c:v>334</c:v>
                </c:pt>
                <c:pt idx="9">
                  <c:v>339</c:v>
                </c:pt>
                <c:pt idx="12">
                  <c:v>338</c:v>
                </c:pt>
              </c:numCache>
            </c:numRef>
          </c:val>
          <c:extLst>
            <c:ext xmlns:c16="http://schemas.microsoft.com/office/drawing/2014/chart" uri="{C3380CC4-5D6E-409C-BE32-E72D297353CC}">
              <c16:uniqueId val="{00000007-EDEE-48E1-8F85-C90BE8F081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c:v>
                </c:pt>
                <c:pt idx="2">
                  <c:v>#N/A</c:v>
                </c:pt>
                <c:pt idx="3">
                  <c:v>#N/A</c:v>
                </c:pt>
                <c:pt idx="4">
                  <c:v>84</c:v>
                </c:pt>
                <c:pt idx="5">
                  <c:v>#N/A</c:v>
                </c:pt>
                <c:pt idx="6">
                  <c:v>#N/A</c:v>
                </c:pt>
                <c:pt idx="7">
                  <c:v>87</c:v>
                </c:pt>
                <c:pt idx="8">
                  <c:v>#N/A</c:v>
                </c:pt>
                <c:pt idx="9">
                  <c:v>#N/A</c:v>
                </c:pt>
                <c:pt idx="10">
                  <c:v>92</c:v>
                </c:pt>
                <c:pt idx="11">
                  <c:v>#N/A</c:v>
                </c:pt>
                <c:pt idx="12">
                  <c:v>#N/A</c:v>
                </c:pt>
                <c:pt idx="13">
                  <c:v>96</c:v>
                </c:pt>
                <c:pt idx="14">
                  <c:v>#N/A</c:v>
                </c:pt>
              </c:numCache>
            </c:numRef>
          </c:val>
          <c:smooth val="0"/>
          <c:extLst>
            <c:ext xmlns:c16="http://schemas.microsoft.com/office/drawing/2014/chart" uri="{C3380CC4-5D6E-409C-BE32-E72D297353CC}">
              <c16:uniqueId val="{00000008-EDEE-48E1-8F85-C90BE8F081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2091</c:v>
                </c:pt>
                <c:pt idx="5">
                  <c:v>1930</c:v>
                </c:pt>
                <c:pt idx="8">
                  <c:v>1755</c:v>
                </c:pt>
                <c:pt idx="11">
                  <c:v>1597</c:v>
                </c:pt>
                <c:pt idx="14">
                  <c:v>1414</c:v>
                </c:pt>
              </c:numCache>
            </c:numRef>
          </c:val>
          <c:extLst>
            <c:ext xmlns:c16="http://schemas.microsoft.com/office/drawing/2014/chart" uri="{C3380CC4-5D6E-409C-BE32-E72D297353CC}">
              <c16:uniqueId val="{00000000-FB05-44A3-A0BC-6B0B759156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182</c:v>
                </c:pt>
                <c:pt idx="5">
                  <c:v>160</c:v>
                </c:pt>
                <c:pt idx="8">
                  <c:v>134</c:v>
                </c:pt>
                <c:pt idx="11">
                  <c:v>98</c:v>
                </c:pt>
                <c:pt idx="14">
                  <c:v>74</c:v>
                </c:pt>
              </c:numCache>
            </c:numRef>
          </c:val>
          <c:extLst>
            <c:ext xmlns:c16="http://schemas.microsoft.com/office/drawing/2014/chart" uri="{C3380CC4-5D6E-409C-BE32-E72D297353CC}">
              <c16:uniqueId val="{00000001-FB05-44A3-A0BC-6B0B759156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636</c:v>
                </c:pt>
                <c:pt idx="5">
                  <c:v>747</c:v>
                </c:pt>
                <c:pt idx="8">
                  <c:v>726</c:v>
                </c:pt>
                <c:pt idx="11">
                  <c:v>770</c:v>
                </c:pt>
                <c:pt idx="14">
                  <c:v>766</c:v>
                </c:pt>
              </c:numCache>
            </c:numRef>
          </c:val>
          <c:extLst>
            <c:ext xmlns:c16="http://schemas.microsoft.com/office/drawing/2014/chart" uri="{C3380CC4-5D6E-409C-BE32-E72D297353CC}">
              <c16:uniqueId val="{00000002-FB05-44A3-A0BC-6B0B759156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05-44A3-A0BC-6B0B759156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05-44A3-A0BC-6B0B759156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05-44A3-A0BC-6B0B759156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c:v>
                </c:pt>
                <c:pt idx="3">
                  <c:v>31</c:v>
                </c:pt>
                <c:pt idx="6">
                  <c:v>66</c:v>
                </c:pt>
                <c:pt idx="9">
                  <c:v>80</c:v>
                </c:pt>
                <c:pt idx="12">
                  <c:v>135</c:v>
                </c:pt>
              </c:numCache>
            </c:numRef>
          </c:val>
          <c:extLst>
            <c:ext xmlns:c16="http://schemas.microsoft.com/office/drawing/2014/chart" uri="{C3380CC4-5D6E-409C-BE32-E72D297353CC}">
              <c16:uniqueId val="{00000006-FB05-44A3-A0BC-6B0B759156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05-44A3-A0BC-6B0B759156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c:v>
                </c:pt>
                <c:pt idx="3">
                  <c:v>185</c:v>
                </c:pt>
                <c:pt idx="6">
                  <c:v>175</c:v>
                </c:pt>
                <c:pt idx="9">
                  <c:v>169</c:v>
                </c:pt>
                <c:pt idx="12">
                  <c:v>142</c:v>
                </c:pt>
              </c:numCache>
            </c:numRef>
          </c:val>
          <c:extLst>
            <c:ext xmlns:c16="http://schemas.microsoft.com/office/drawing/2014/chart" uri="{C3380CC4-5D6E-409C-BE32-E72D297353CC}">
              <c16:uniqueId val="{00000008-FB05-44A3-A0BC-6B0B759156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c:v>
                </c:pt>
                <c:pt idx="12">
                  <c:v>24</c:v>
                </c:pt>
              </c:numCache>
            </c:numRef>
          </c:val>
          <c:extLst>
            <c:ext xmlns:c16="http://schemas.microsoft.com/office/drawing/2014/chart" uri="{C3380CC4-5D6E-409C-BE32-E72D297353CC}">
              <c16:uniqueId val="{00000009-FB05-44A3-A0BC-6B0B759156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3011</c:v>
                </c:pt>
                <c:pt idx="3">
                  <c:v>2774</c:v>
                </c:pt>
                <c:pt idx="6">
                  <c:v>2497</c:v>
                </c:pt>
                <c:pt idx="9">
                  <c:v>2240</c:v>
                </c:pt>
                <c:pt idx="12">
                  <c:v>1991</c:v>
                </c:pt>
              </c:numCache>
            </c:numRef>
          </c:val>
          <c:extLst>
            <c:ext xmlns:c16="http://schemas.microsoft.com/office/drawing/2014/chart" uri="{C3380CC4-5D6E-409C-BE32-E72D297353CC}">
              <c16:uniqueId val="{0000000A-FB05-44A3-A0BC-6B0B759156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326</c:v>
                </c:pt>
                <c:pt idx="2">
                  <c:v>#N/A</c:v>
                </c:pt>
                <c:pt idx="3">
                  <c:v>#N/A</c:v>
                </c:pt>
                <c:pt idx="4">
                  <c:v>152</c:v>
                </c:pt>
                <c:pt idx="5">
                  <c:v>#N/A</c:v>
                </c:pt>
                <c:pt idx="6">
                  <c:v>#N/A</c:v>
                </c:pt>
                <c:pt idx="7">
                  <c:v>123</c:v>
                </c:pt>
                <c:pt idx="8">
                  <c:v>#N/A</c:v>
                </c:pt>
                <c:pt idx="9">
                  <c:v>#N/A</c:v>
                </c:pt>
                <c:pt idx="10">
                  <c:v>29</c:v>
                </c:pt>
                <c:pt idx="11">
                  <c:v>#N/A</c:v>
                </c:pt>
                <c:pt idx="12">
                  <c:v>#N/A</c:v>
                </c:pt>
                <c:pt idx="13">
                  <c:v>37</c:v>
                </c:pt>
                <c:pt idx="14">
                  <c:v>#N/A</c:v>
                </c:pt>
              </c:numCache>
            </c:numRef>
          </c:val>
          <c:smooth val="0"/>
          <c:extLst>
            <c:ext xmlns:c16="http://schemas.microsoft.com/office/drawing/2014/chart" uri="{C3380CC4-5D6E-409C-BE32-E72D297353CC}">
              <c16:uniqueId val="{0000000B-FB05-44A3-A0BC-6B0B759156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308</c:v>
                </c:pt>
                <c:pt idx="1">
                  <c:v>334</c:v>
                </c:pt>
                <c:pt idx="2">
                  <c:v>315</c:v>
                </c:pt>
              </c:numCache>
            </c:numRef>
          </c:val>
          <c:extLst>
            <c:ext xmlns:c16="http://schemas.microsoft.com/office/drawing/2014/chart" uri="{C3380CC4-5D6E-409C-BE32-E72D297353CC}">
              <c16:uniqueId val="{00000000-F76E-43F2-90D8-14BC97ABFA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c:v>
                </c:pt>
                <c:pt idx="1">
                  <c:v>58</c:v>
                </c:pt>
                <c:pt idx="2">
                  <c:v>63</c:v>
                </c:pt>
              </c:numCache>
            </c:numRef>
          </c:val>
          <c:extLst>
            <c:ext xmlns:c16="http://schemas.microsoft.com/office/drawing/2014/chart" uri="{C3380CC4-5D6E-409C-BE32-E72D297353CC}">
              <c16:uniqueId val="{00000001-F76E-43F2-90D8-14BC97ABFA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326</c:v>
                </c:pt>
                <c:pt idx="1">
                  <c:v>341</c:v>
                </c:pt>
                <c:pt idx="2">
                  <c:v>353</c:v>
                </c:pt>
              </c:numCache>
            </c:numRef>
          </c:val>
          <c:extLst>
            <c:ext xmlns:c16="http://schemas.microsoft.com/office/drawing/2014/chart" uri="{C3380CC4-5D6E-409C-BE32-E72D297353CC}">
              <c16:uniqueId val="{00000002-F76E-43F2-90D8-14BC97ABFA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の地域複合施設「ときわ」建設事業やチセネシリ寮改築整備事業等の元金償還が継続しており、令和９年度まで元金償還のピークが続くことから、新規地方債発行額を元金償還以下に抑制するなど適切な地方債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満期一括償還地方債の借入は利用していない。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平成２８年度に借入した地域複合施設「ときわ」建設事業やチセネシリ寮改築整備事業等の元金償還が始まったことにより、地方債残高が約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4,900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万円減少し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た一方で、退職手当負担見込額で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万円増加したことが要因である。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財政規律ガイドライン</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に基づき、基金の取崩を減らし財政の健全化に努めていく。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北海道音威子府村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公共施設整備基金や高等学校振興基金の積み増しがあった一方で、人件費や物件費の増大が財政調整基金を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万円押し下げ、基金全体としては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基金全体残高は各年度の施策に伴い増減が生じるものの、昨今の人件費及び物件費の高騰を鑑み、経常経費の徹底とした縮減を図り、財政調整基金を計画的に積み立てる。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高等学校振興基金：おといねっぷ美術工芸高等学校の健全な運営と施設設備の整備の経費に充てる。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高等学校振興基金：寮費余剰金を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将来の財政需要に対応するため、財政調整基金の計画的積み立てを行う。同時に、低未利用な他の基金からの組替も検討していく。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普通交付税は増額となったものの、人件費や物件費の増加により、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堅実な財政運営により、決算余剰金で計画的に積み立てる。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令和９年度まで地方債償還のピークを迎えるため、それに備えて計画的に積み立てを行う予定。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
600
275.63
2,224,013
2,151,570
72,443
1,501,203
1,990,583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人口の流出が止まらず、中心的な産業がない事もあり、財政基盤が極めて弱く、類似団体を下回っている状態が続いている。令和元年１１月策定の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第３次自律プラン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に基づき、歳入では手数料・使用料の約５％の増、歳出では行政機構と職員体制の見直しと補助金・負担金・交付金及び委託料等の見直しを継続しており、歳出の縮減と行政の効率化に努めていく。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経常的経費の一般財源である普通交付税は、昨年より増加したものの、物価の高騰や労務単価の上昇によ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が嵩み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財政規模の小さい本村にとって、普通交付税は経常収支比率に如実に反映されることからも、国などの行財政の動向を注視し、財政規模に似合った行政運営を行っていく。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49424</xdr:rowOff>
    </xdr:from>
    <xdr:to>
      <xdr:col>23</xdr:col>
      <xdr:colOff>133350</xdr:colOff>
      <xdr:row>64</xdr:row>
      <xdr:rowOff>77576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2222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49424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0613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64</xdr:row>
      <xdr:rowOff>37359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061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37359</xdr:rowOff>
    </xdr:from>
    <xdr:to>
      <xdr:col>11</xdr:col>
      <xdr:colOff>31750</xdr:colOff>
      <xdr:row>64</xdr:row>
      <xdr:rowOff>81597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1015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26776</xdr:rowOff>
    </xdr:from>
    <xdr:to>
      <xdr:col>23</xdr:col>
      <xdr:colOff>184150</xdr:colOff>
      <xdr:row>64</xdr:row>
      <xdr:rowOff>128376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170303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170074</xdr:rowOff>
    </xdr:from>
    <xdr:to>
      <xdr:col>19</xdr:col>
      <xdr:colOff>184150</xdr:colOff>
      <xdr:row>64</xdr:row>
      <xdr:rowOff>100224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85001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158009</xdr:rowOff>
    </xdr:from>
    <xdr:to>
      <xdr:col>11</xdr:col>
      <xdr:colOff>82550</xdr:colOff>
      <xdr:row>64</xdr:row>
      <xdr:rowOff>88159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72936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る主な要因は、村立高等学校の運営に伴う人件費及び物件費である。人口減少が避けられない状況下で、この傾向は今後も継続すると予測される。引き続き、運営の効率化を図り、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22746</xdr:rowOff>
    </xdr:from>
    <xdr:to>
      <xdr:col>23</xdr:col>
      <xdr:colOff>133350</xdr:colOff>
      <xdr:row>84</xdr:row>
      <xdr:rowOff>108795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4546"/>
          <a:ext cx="838200" cy="8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165674</xdr:rowOff>
    </xdr:from>
    <xdr:to>
      <xdr:col>19</xdr:col>
      <xdr:colOff>133350</xdr:colOff>
      <xdr:row>84</xdr:row>
      <xdr:rowOff>22746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6024"/>
          <a:ext cx="8890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123586</xdr:rowOff>
    </xdr:from>
    <xdr:to>
      <xdr:col>15</xdr:col>
      <xdr:colOff>82550</xdr:colOff>
      <xdr:row>83</xdr:row>
      <xdr:rowOff>165674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3936"/>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123586</xdr:rowOff>
    </xdr:from>
    <xdr:to>
      <xdr:col>11</xdr:col>
      <xdr:colOff>31750</xdr:colOff>
      <xdr:row>83</xdr:row>
      <xdr:rowOff>125794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53936"/>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57995</xdr:rowOff>
    </xdr:from>
    <xdr:to>
      <xdr:col>23</xdr:col>
      <xdr:colOff>184150</xdr:colOff>
      <xdr:row>84</xdr:row>
      <xdr:rowOff>159595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30072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143396</xdr:rowOff>
    </xdr:from>
    <xdr:to>
      <xdr:col>19</xdr:col>
      <xdr:colOff>184150</xdr:colOff>
      <xdr:row>84</xdr:row>
      <xdr:rowOff>73546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58323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114874</xdr:rowOff>
    </xdr:from>
    <xdr:to>
      <xdr:col>15</xdr:col>
      <xdr:colOff>133350</xdr:colOff>
      <xdr:row>84</xdr:row>
      <xdr:rowOff>45024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29801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3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72786</xdr:rowOff>
    </xdr:from>
    <xdr:to>
      <xdr:col>11</xdr:col>
      <xdr:colOff>82550</xdr:colOff>
      <xdr:row>84</xdr:row>
      <xdr:rowOff>2936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159163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74994</xdr:rowOff>
    </xdr:from>
    <xdr:to>
      <xdr:col>7</xdr:col>
      <xdr:colOff>31750</xdr:colOff>
      <xdr:row>84</xdr:row>
      <xdr:rowOff>5144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161371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類似団体平均よりも上回っている。今後においては、職務・職責に応じた構造への転換を図る観点から、枠外昇給制度の廃止の措置を講じることにより、適正化を図っていく。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38736</xdr:rowOff>
    </xdr:from>
    <xdr:to>
      <xdr:col>81</xdr:col>
      <xdr:colOff>44450</xdr:colOff>
      <xdr:row>88</xdr:row>
      <xdr:rowOff>12064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54886"/>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88</xdr:row>
      <xdr:rowOff>12064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54886"/>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147320</xdr:rowOff>
    </xdr:from>
    <xdr:to>
      <xdr:col>72</xdr:col>
      <xdr:colOff>203200</xdr:colOff>
      <xdr:row>88</xdr:row>
      <xdr:rowOff>12064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63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153352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6347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132714</xdr:rowOff>
    </xdr:from>
    <xdr:to>
      <xdr:col>81</xdr:col>
      <xdr:colOff>95250</xdr:colOff>
      <xdr:row>88</xdr:row>
      <xdr:rowOff>62864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104791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159386</xdr:rowOff>
    </xdr:from>
    <xdr:to>
      <xdr:col>77</xdr:col>
      <xdr:colOff>95250</xdr:colOff>
      <xdr:row>87</xdr:row>
      <xdr:rowOff>89536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74313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132714</xdr:rowOff>
    </xdr:from>
    <xdr:to>
      <xdr:col>73</xdr:col>
      <xdr:colOff>44450</xdr:colOff>
      <xdr:row>88</xdr:row>
      <xdr:rowOff>62864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102552</xdr:rowOff>
    </xdr:from>
    <xdr:to>
      <xdr:col>64</xdr:col>
      <xdr:colOff>152400</xdr:colOff>
      <xdr:row>88</xdr:row>
      <xdr:rowOff>32702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17479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立高等学校設置（事務長１名・公務補１名・教職員数１５名・実習助手１名・寮監３名）している事から、類似団体平均を大きく上回っている。今後においては、定年年齢引き上げの動向や再任用職員の採用状況も考慮し、定員適正化計画の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161641</xdr:rowOff>
    </xdr:from>
    <xdr:to>
      <xdr:col>81</xdr:col>
      <xdr:colOff>44450</xdr:colOff>
      <xdr:row>64</xdr:row>
      <xdr:rowOff>50171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962991"/>
          <a:ext cx="838200" cy="5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129582</xdr:rowOff>
    </xdr:from>
    <xdr:to>
      <xdr:col>77</xdr:col>
      <xdr:colOff>44450</xdr:colOff>
      <xdr:row>63</xdr:row>
      <xdr:rowOff>161641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930932"/>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129582</xdr:rowOff>
    </xdr:from>
    <xdr:to>
      <xdr:col>72</xdr:col>
      <xdr:colOff>203200</xdr:colOff>
      <xdr:row>63</xdr:row>
      <xdr:rowOff>159572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93093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134638</xdr:rowOff>
    </xdr:from>
    <xdr:to>
      <xdr:col>68</xdr:col>
      <xdr:colOff>152400</xdr:colOff>
      <xdr:row>63</xdr:row>
      <xdr:rowOff>159572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93598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170821</xdr:rowOff>
    </xdr:from>
    <xdr:to>
      <xdr:col>81</xdr:col>
      <xdr:colOff>95250</xdr:colOff>
      <xdr:row>64</xdr:row>
      <xdr:rowOff>100971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9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142898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94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110841</xdr:rowOff>
    </xdr:from>
    <xdr:to>
      <xdr:col>77</xdr:col>
      <xdr:colOff>95250</xdr:colOff>
      <xdr:row>64</xdr:row>
      <xdr:rowOff>40991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9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25768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99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78782</xdr:rowOff>
    </xdr:from>
    <xdr:to>
      <xdr:col>73</xdr:col>
      <xdr:colOff>44450</xdr:colOff>
      <xdr:row>64</xdr:row>
      <xdr:rowOff>8932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165159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108772</xdr:rowOff>
    </xdr:from>
    <xdr:to>
      <xdr:col>68</xdr:col>
      <xdr:colOff>203200</xdr:colOff>
      <xdr:row>64</xdr:row>
      <xdr:rowOff>38922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9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23699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99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83838</xdr:rowOff>
    </xdr:from>
    <xdr:to>
      <xdr:col>64</xdr:col>
      <xdr:colOff>152400</xdr:colOff>
      <xdr:row>64</xdr:row>
      <xdr:rowOff>13988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8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170215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9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の地域複合施設「ときわ」建設事業やチセネシリ寮改築整備事業等の元金償還が継続していることから、前年度から０．３ポイント増加した。今後においても大型事業の元金償還が始まることから、年々比率が上昇する見込みであり、適正な事業計画を立て類似団体平均以下の水準を保て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148590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前年度より０．６ポイント増加した。地方債残高は減少したものの、退職手当負担見込額の増加が影響した。今後も将来負担が増大しないよう、動向を注視していく。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160316</xdr:rowOff>
    </xdr:from>
    <xdr:to>
      <xdr:col>81</xdr:col>
      <xdr:colOff>44450</xdr:colOff>
      <xdr:row>13</xdr:row>
      <xdr:rowOff>165142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3891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160316</xdr:rowOff>
    </xdr:from>
    <xdr:to>
      <xdr:col>77</xdr:col>
      <xdr:colOff>44450</xdr:colOff>
      <xdr:row>14</xdr:row>
      <xdr:rowOff>52409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389166"/>
          <a:ext cx="889000" cy="6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52409</xdr:rowOff>
    </xdr:from>
    <xdr:to>
      <xdr:col>72</xdr:col>
      <xdr:colOff>203200</xdr:colOff>
      <xdr:row>14</xdr:row>
      <xdr:rowOff>67691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452709"/>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67691</xdr:rowOff>
    </xdr:from>
    <xdr:to>
      <xdr:col>68</xdr:col>
      <xdr:colOff>152400</xdr:colOff>
      <xdr:row>15</xdr:row>
      <xdr:rowOff>22521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67991"/>
          <a:ext cx="889000" cy="1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114342</xdr:rowOff>
    </xdr:from>
    <xdr:to>
      <xdr:col>81</xdr:col>
      <xdr:colOff>95250</xdr:colOff>
      <xdr:row>14</xdr:row>
      <xdr:rowOff>44492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86419</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1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109516</xdr:rowOff>
    </xdr:from>
    <xdr:to>
      <xdr:col>77</xdr:col>
      <xdr:colOff>95250</xdr:colOff>
      <xdr:row>14</xdr:row>
      <xdr:rowOff>39666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24443</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24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1609</xdr:rowOff>
    </xdr:from>
    <xdr:to>
      <xdr:col>73</xdr:col>
      <xdr:colOff>44450</xdr:colOff>
      <xdr:row>14</xdr:row>
      <xdr:rowOff>103209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87986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16891</xdr:rowOff>
    </xdr:from>
    <xdr:to>
      <xdr:col>68</xdr:col>
      <xdr:colOff>203200</xdr:colOff>
      <xdr:row>14</xdr:row>
      <xdr:rowOff>118491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103268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0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143171</xdr:rowOff>
    </xdr:from>
    <xdr:to>
      <xdr:col>64</xdr:col>
      <xdr:colOff>152400</xdr:colOff>
      <xdr:row>15</xdr:row>
      <xdr:rowOff>73321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58098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2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
600
275.63
2,224,013
2,151,570
72,443
1,501,203
1,990,583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村立高等学校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、高い水準にある。今後も運営の効率化などを図りながら適正に努めていく。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148590</xdr:rowOff>
    </xdr:from>
    <xdr:to>
      <xdr:col>6</xdr:col>
      <xdr:colOff>171450</xdr:colOff>
      <xdr:row>37</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、類似団体平均を上回っている。今後においては、庁舎管理をはじめ公共施設等維持管理や各種機器の保守管理など現状よりも上昇しないよう、管理委託契約等を適正に努めていく。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108712</xdr:rowOff>
    </xdr:from>
    <xdr:to>
      <xdr:col>82</xdr:col>
      <xdr:colOff>107950</xdr:colOff>
      <xdr:row>18</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948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39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53848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5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より低い水準を維持しているが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、今後においても上昇を抑えるよう努めていく。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199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ポイント減少した。類似団体平均を下回っているのは、経常経費にかかる繰出金の減少が主な要因ではあるが、今後においても健全な財政運営に努めていく。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90424</xdr:rowOff>
    </xdr:from>
    <xdr:to>
      <xdr:col>82</xdr:col>
      <xdr:colOff>107950</xdr:colOff>
      <xdr:row>55</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4872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65278</xdr:rowOff>
    </xdr:from>
    <xdr:to>
      <xdr:col>78</xdr:col>
      <xdr:colOff>69850</xdr:colOff>
      <xdr:row>55</xdr:row>
      <xdr:rowOff>74422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95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57</xdr:row>
      <xdr:rowOff>143002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04172"/>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58</xdr:row>
      <xdr:rowOff>17272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15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39624</xdr:rowOff>
    </xdr:from>
    <xdr:to>
      <xdr:col>82</xdr:col>
      <xdr:colOff>158750</xdr:colOff>
      <xdr:row>54</xdr:row>
      <xdr:rowOff>141224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56151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4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xdr:rowOff>
    </xdr:from>
    <xdr:to>
      <xdr:col>78</xdr:col>
      <xdr:colOff>120650</xdr:colOff>
      <xdr:row>55</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126255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32529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１．６ポイント増加し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ポイント上回っている。これは、一部事務組合への負担金（上川北部消防・名寄地区衛生）が主なものであり、今後も事務組合と連携しながら適正な支出に努めていく。また補助金等についても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第３次自律プラン</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546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の地域複合施設「ときわ」建設事業やチセネシリ寮改築整備事業等の元金償還が継続していることから、類似団体平均を上回っている。公債費のピークは令和９年度と見込まれることから、適切な地方債発行管理を行い、類似団体平均を超えない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248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328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130811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71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71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上回っている。公債費以外のポイントが高いのは、人件費欄にもあるとおり村立高等学校を運営している事によるものが大きな要因である。今後も人件費も含め物件費、補助費等の適正な支出を行い、経費の上昇を抑え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638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62230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9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96520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95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98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68496</xdr:rowOff>
    </xdr:from>
    <xdr:to>
      <xdr:col>29</xdr:col>
      <xdr:colOff>127000</xdr:colOff>
      <xdr:row>13</xdr:row>
      <xdr:rowOff>89327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173521"/>
          <a:ext cx="647700" cy="19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89327</xdr:rowOff>
    </xdr:from>
    <xdr:to>
      <xdr:col>26</xdr:col>
      <xdr:colOff>50800</xdr:colOff>
      <xdr:row>14</xdr:row>
      <xdr:rowOff>4293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65802"/>
          <a:ext cx="698500" cy="8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4293</xdr:rowOff>
    </xdr:from>
    <xdr:to>
      <xdr:col>22</xdr:col>
      <xdr:colOff>114300</xdr:colOff>
      <xdr:row>14</xdr:row>
      <xdr:rowOff>22357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452218"/>
          <a:ext cx="698500" cy="1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22357</xdr:rowOff>
    </xdr:from>
    <xdr:to>
      <xdr:col>18</xdr:col>
      <xdr:colOff>177800</xdr:colOff>
      <xdr:row>14</xdr:row>
      <xdr:rowOff>61123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470282"/>
          <a:ext cx="698500" cy="3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17696</xdr:rowOff>
    </xdr:from>
    <xdr:to>
      <xdr:col>29</xdr:col>
      <xdr:colOff>177800</xdr:colOff>
      <xdr:row>12</xdr:row>
      <xdr:rowOff>119296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12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97723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3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38527</xdr:rowOff>
    </xdr:from>
    <xdr:to>
      <xdr:col>26</xdr:col>
      <xdr:colOff>101600</xdr:colOff>
      <xdr:row>13</xdr:row>
      <xdr:rowOff>140127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1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150304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83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124943</xdr:rowOff>
    </xdr:from>
    <xdr:to>
      <xdr:col>22</xdr:col>
      <xdr:colOff>165100</xdr:colOff>
      <xdr:row>14</xdr:row>
      <xdr:rowOff>55093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401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65270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7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143007</xdr:rowOff>
    </xdr:from>
    <xdr:to>
      <xdr:col>19</xdr:col>
      <xdr:colOff>38100</xdr:colOff>
      <xdr:row>14</xdr:row>
      <xdr:rowOff>73157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41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83334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18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10323</xdr:rowOff>
    </xdr:from>
    <xdr:to>
      <xdr:col>15</xdr:col>
      <xdr:colOff>101600</xdr:colOff>
      <xdr:row>14</xdr:row>
      <xdr:rowOff>111923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45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122100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22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299178</xdr:rowOff>
    </xdr:from>
    <xdr:to>
      <xdr:col>29</xdr:col>
      <xdr:colOff>127000</xdr:colOff>
      <xdr:row>35</xdr:row>
      <xdr:rowOff>15215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66628"/>
          <a:ext cx="647700" cy="58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15215</xdr:rowOff>
    </xdr:from>
    <xdr:to>
      <xdr:col>26</xdr:col>
      <xdr:colOff>50800</xdr:colOff>
      <xdr:row>35</xdr:row>
      <xdr:rowOff>67499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25565"/>
          <a:ext cx="698500" cy="52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67499</xdr:rowOff>
    </xdr:from>
    <xdr:to>
      <xdr:col>22</xdr:col>
      <xdr:colOff>114300</xdr:colOff>
      <xdr:row>35</xdr:row>
      <xdr:rowOff>93072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77849"/>
          <a:ext cx="698500" cy="2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93072</xdr:rowOff>
    </xdr:from>
    <xdr:to>
      <xdr:col>18</xdr:col>
      <xdr:colOff>177800</xdr:colOff>
      <xdr:row>35</xdr:row>
      <xdr:rowOff>147902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03422"/>
          <a:ext cx="698500" cy="54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248378</xdr:rowOff>
    </xdr:from>
    <xdr:to>
      <xdr:col>29</xdr:col>
      <xdr:colOff>177800</xdr:colOff>
      <xdr:row>35</xdr:row>
      <xdr:rowOff>7078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15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93455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6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307315</xdr:rowOff>
    </xdr:from>
    <xdr:to>
      <xdr:col>26</xdr:col>
      <xdr:colOff>101600</xdr:colOff>
      <xdr:row>35</xdr:row>
      <xdr:rowOff>66015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76192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4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16699</xdr:rowOff>
    </xdr:from>
    <xdr:to>
      <xdr:col>22</xdr:col>
      <xdr:colOff>165100</xdr:colOff>
      <xdr:row>35</xdr:row>
      <xdr:rowOff>118299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2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9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42272</xdr:rowOff>
    </xdr:from>
    <xdr:to>
      <xdr:col>19</xdr:col>
      <xdr:colOff>38100</xdr:colOff>
      <xdr:row>35</xdr:row>
      <xdr:rowOff>143872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52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154049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2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97102</xdr:rowOff>
    </xdr:from>
    <xdr:to>
      <xdr:col>15</xdr:col>
      <xdr:colOff>101600</xdr:colOff>
      <xdr:row>35</xdr:row>
      <xdr:rowOff>198702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208879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
600
275.63
2,224,013
2,151,570
72,443
1,501,203
1,990,583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97042</xdr:rowOff>
    </xdr:from>
    <xdr:to>
      <xdr:col>24</xdr:col>
      <xdr:colOff>63500</xdr:colOff>
      <xdr:row>33</xdr:row>
      <xdr:rowOff>79581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583442"/>
          <a:ext cx="838200" cy="15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79581</xdr:rowOff>
    </xdr:from>
    <xdr:to>
      <xdr:col>19</xdr:col>
      <xdr:colOff>177800</xdr:colOff>
      <xdr:row>33</xdr:row>
      <xdr:rowOff>137133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737431"/>
          <a:ext cx="889000" cy="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137133</xdr:rowOff>
    </xdr:from>
    <xdr:to>
      <xdr:col>15</xdr:col>
      <xdr:colOff>50800</xdr:colOff>
      <xdr:row>33</xdr:row>
      <xdr:rowOff>166127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794983"/>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166127</xdr:rowOff>
    </xdr:from>
    <xdr:to>
      <xdr:col>10</xdr:col>
      <xdr:colOff>114300</xdr:colOff>
      <xdr:row>34</xdr:row>
      <xdr:rowOff>7689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823977"/>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46242</xdr:rowOff>
    </xdr:from>
    <xdr:to>
      <xdr:col>24</xdr:col>
      <xdr:colOff>114300</xdr:colOff>
      <xdr:row>32</xdr:row>
      <xdr:rowOff>147842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5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69119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3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28781</xdr:rowOff>
    </xdr:from>
    <xdr:to>
      <xdr:col>20</xdr:col>
      <xdr:colOff>38100</xdr:colOff>
      <xdr:row>33</xdr:row>
      <xdr:rowOff>130381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6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146908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46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86333</xdr:rowOff>
    </xdr:from>
    <xdr:to>
      <xdr:col>15</xdr:col>
      <xdr:colOff>101600</xdr:colOff>
      <xdr:row>34</xdr:row>
      <xdr:rowOff>16483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7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33010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51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115327</xdr:rowOff>
    </xdr:from>
    <xdr:to>
      <xdr:col>10</xdr:col>
      <xdr:colOff>165100</xdr:colOff>
      <xdr:row>34</xdr:row>
      <xdr:rowOff>45477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62004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4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128339</xdr:rowOff>
    </xdr:from>
    <xdr:to>
      <xdr:col>6</xdr:col>
      <xdr:colOff>38100</xdr:colOff>
      <xdr:row>34</xdr:row>
      <xdr:rowOff>58489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75016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6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131535</xdr:rowOff>
    </xdr:from>
    <xdr:to>
      <xdr:col>24</xdr:col>
      <xdr:colOff>63500</xdr:colOff>
      <xdr:row>56</xdr:row>
      <xdr:rowOff>171162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2735"/>
          <a:ext cx="838200" cy="3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171162</xdr:rowOff>
    </xdr:from>
    <xdr:to>
      <xdr:col>19</xdr:col>
      <xdr:colOff>177800</xdr:colOff>
      <xdr:row>57</xdr:row>
      <xdr:rowOff>13962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2362"/>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13962</xdr:rowOff>
    </xdr:from>
    <xdr:to>
      <xdr:col>15</xdr:col>
      <xdr:colOff>50800</xdr:colOff>
      <xdr:row>57</xdr:row>
      <xdr:rowOff>43189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6612"/>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39295</xdr:rowOff>
    </xdr:from>
    <xdr:to>
      <xdr:col>10</xdr:col>
      <xdr:colOff>114300</xdr:colOff>
      <xdr:row>57</xdr:row>
      <xdr:rowOff>43189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1945"/>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80735</xdr:rowOff>
    </xdr:from>
    <xdr:to>
      <xdr:col>24</xdr:col>
      <xdr:colOff>114300</xdr:colOff>
      <xdr:row>57</xdr:row>
      <xdr:rowOff>10885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103612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120362</xdr:rowOff>
    </xdr:from>
    <xdr:to>
      <xdr:col>20</xdr:col>
      <xdr:colOff>38100</xdr:colOff>
      <xdr:row>57</xdr:row>
      <xdr:rowOff>50512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67039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9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134612</xdr:rowOff>
    </xdr:from>
    <xdr:to>
      <xdr:col>15</xdr:col>
      <xdr:colOff>101600</xdr:colOff>
      <xdr:row>57</xdr:row>
      <xdr:rowOff>64762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81289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1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163839</xdr:rowOff>
    </xdr:from>
    <xdr:to>
      <xdr:col>10</xdr:col>
      <xdr:colOff>165100</xdr:colOff>
      <xdr:row>57</xdr:row>
      <xdr:rowOff>93989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110516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4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159945</xdr:rowOff>
    </xdr:from>
    <xdr:to>
      <xdr:col>6</xdr:col>
      <xdr:colOff>38100</xdr:colOff>
      <xdr:row>57</xdr:row>
      <xdr:rowOff>90095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106622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4563</xdr:rowOff>
    </xdr:from>
    <xdr:to>
      <xdr:col>24</xdr:col>
      <xdr:colOff>63500</xdr:colOff>
      <xdr:row>77</xdr:row>
      <xdr:rowOff>32886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6213"/>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5328</xdr:rowOff>
    </xdr:from>
    <xdr:to>
      <xdr:col>19</xdr:col>
      <xdr:colOff>177800</xdr:colOff>
      <xdr:row>77</xdr:row>
      <xdr:rowOff>32886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6978"/>
          <a:ext cx="8890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5328</xdr:rowOff>
    </xdr:from>
    <xdr:to>
      <xdr:col>15</xdr:col>
      <xdr:colOff>50800</xdr:colOff>
      <xdr:row>77</xdr:row>
      <xdr:rowOff>79353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6978"/>
          <a:ext cx="889000" cy="7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51175</xdr:rowOff>
    </xdr:from>
    <xdr:to>
      <xdr:col>10</xdr:col>
      <xdr:colOff>114300</xdr:colOff>
      <xdr:row>77</xdr:row>
      <xdr:rowOff>79353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2825"/>
          <a:ext cx="889000" cy="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125213</xdr:rowOff>
    </xdr:from>
    <xdr:to>
      <xdr:col>24</xdr:col>
      <xdr:colOff>114300</xdr:colOff>
      <xdr:row>77</xdr:row>
      <xdr:rowOff>55363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148090</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0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153536</xdr:rowOff>
    </xdr:from>
    <xdr:to>
      <xdr:col>20</xdr:col>
      <xdr:colOff>38100</xdr:colOff>
      <xdr:row>77</xdr:row>
      <xdr:rowOff>83686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100213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125978</xdr:rowOff>
    </xdr:from>
    <xdr:to>
      <xdr:col>15</xdr:col>
      <xdr:colOff>101600</xdr:colOff>
      <xdr:row>77</xdr:row>
      <xdr:rowOff>56128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72656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93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28553</xdr:rowOff>
    </xdr:from>
    <xdr:to>
      <xdr:col>10</xdr:col>
      <xdr:colOff>165100</xdr:colOff>
      <xdr:row>77</xdr:row>
      <xdr:rowOff>130153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146680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375</xdr:rowOff>
    </xdr:from>
    <xdr:to>
      <xdr:col>6</xdr:col>
      <xdr:colOff>38100</xdr:colOff>
      <xdr:row>77</xdr:row>
      <xdr:rowOff>101975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118502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127988</xdr:rowOff>
    </xdr:from>
    <xdr:to>
      <xdr:col>24</xdr:col>
      <xdr:colOff>63500</xdr:colOff>
      <xdr:row>94</xdr:row>
      <xdr:rowOff>109387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72838"/>
          <a:ext cx="838200" cy="15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61458</xdr:rowOff>
    </xdr:from>
    <xdr:to>
      <xdr:col>19</xdr:col>
      <xdr:colOff>177800</xdr:colOff>
      <xdr:row>94</xdr:row>
      <xdr:rowOff>109387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77758"/>
          <a:ext cx="8890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102439</xdr:rowOff>
    </xdr:from>
    <xdr:to>
      <xdr:col>15</xdr:col>
      <xdr:colOff>50800</xdr:colOff>
      <xdr:row>94</xdr:row>
      <xdr:rowOff>61458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047289"/>
          <a:ext cx="889000" cy="1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102439</xdr:rowOff>
    </xdr:from>
    <xdr:to>
      <xdr:col>10</xdr:col>
      <xdr:colOff>114300</xdr:colOff>
      <xdr:row>94</xdr:row>
      <xdr:rowOff>45898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47289"/>
          <a:ext cx="889000" cy="1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77188</xdr:rowOff>
    </xdr:from>
    <xdr:to>
      <xdr:col>24</xdr:col>
      <xdr:colOff>114300</xdr:colOff>
      <xdr:row>94</xdr:row>
      <xdr:rowOff>7338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100065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7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58587</xdr:rowOff>
    </xdr:from>
    <xdr:to>
      <xdr:col>20</xdr:col>
      <xdr:colOff>38100</xdr:colOff>
      <xdr:row>94</xdr:row>
      <xdr:rowOff>160187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7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5264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5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10658</xdr:rowOff>
    </xdr:from>
    <xdr:to>
      <xdr:col>15</xdr:col>
      <xdr:colOff>101600</xdr:colOff>
      <xdr:row>94</xdr:row>
      <xdr:rowOff>112258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128785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0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51639</xdr:rowOff>
    </xdr:from>
    <xdr:to>
      <xdr:col>10</xdr:col>
      <xdr:colOff>165100</xdr:colOff>
      <xdr:row>93</xdr:row>
      <xdr:rowOff>153239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169766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7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166548</xdr:rowOff>
    </xdr:from>
    <xdr:to>
      <xdr:col>6</xdr:col>
      <xdr:colOff>38100</xdr:colOff>
      <xdr:row>94</xdr:row>
      <xdr:rowOff>96698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113225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78826</xdr:rowOff>
    </xdr:from>
    <xdr:to>
      <xdr:col>55</xdr:col>
      <xdr:colOff>0</xdr:colOff>
      <xdr:row>36</xdr:row>
      <xdr:rowOff>53347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79576"/>
          <a:ext cx="838200" cy="1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53347</xdr:rowOff>
    </xdr:from>
    <xdr:to>
      <xdr:col>50</xdr:col>
      <xdr:colOff>114300</xdr:colOff>
      <xdr:row>36</xdr:row>
      <xdr:rowOff>113587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5547"/>
          <a:ext cx="889000" cy="6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113587</xdr:rowOff>
    </xdr:from>
    <xdr:to>
      <xdr:col>45</xdr:col>
      <xdr:colOff>177800</xdr:colOff>
      <xdr:row>36</xdr:row>
      <xdr:rowOff>128343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85787"/>
          <a:ext cx="889000" cy="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155839</xdr:rowOff>
    </xdr:from>
    <xdr:to>
      <xdr:col>41</xdr:col>
      <xdr:colOff>50800</xdr:colOff>
      <xdr:row>36</xdr:row>
      <xdr:rowOff>128343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56589"/>
          <a:ext cx="889000" cy="14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28026</xdr:rowOff>
    </xdr:from>
    <xdr:to>
      <xdr:col>55</xdr:col>
      <xdr:colOff>50800</xdr:colOff>
      <xdr:row>35</xdr:row>
      <xdr:rowOff>129626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50903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8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2547</xdr:rowOff>
    </xdr:from>
    <xdr:to>
      <xdr:col>50</xdr:col>
      <xdr:colOff>165100</xdr:colOff>
      <xdr:row>36</xdr:row>
      <xdr:rowOff>104147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120674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4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62787</xdr:rowOff>
    </xdr:from>
    <xdr:to>
      <xdr:col>46</xdr:col>
      <xdr:colOff>38100</xdr:colOff>
      <xdr:row>36</xdr:row>
      <xdr:rowOff>164387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9464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77543</xdr:rowOff>
    </xdr:from>
    <xdr:to>
      <xdr:col>41</xdr:col>
      <xdr:colOff>101600</xdr:colOff>
      <xdr:row>37</xdr:row>
      <xdr:rowOff>7693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24220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105039</xdr:rowOff>
    </xdr:from>
    <xdr:to>
      <xdr:col>36</xdr:col>
      <xdr:colOff>165100</xdr:colOff>
      <xdr:row>36</xdr:row>
      <xdr:rowOff>35189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51716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2745</xdr:rowOff>
    </xdr:from>
    <xdr:to>
      <xdr:col>55</xdr:col>
      <xdr:colOff>0</xdr:colOff>
      <xdr:row>59</xdr:row>
      <xdr:rowOff>3040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8295"/>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158426</xdr:rowOff>
    </xdr:from>
    <xdr:to>
      <xdr:col>50</xdr:col>
      <xdr:colOff>114300</xdr:colOff>
      <xdr:row>59</xdr:row>
      <xdr:rowOff>3040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02526"/>
          <a:ext cx="889000" cy="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158426</xdr:rowOff>
    </xdr:from>
    <xdr:to>
      <xdr:col>45</xdr:col>
      <xdr:colOff>177800</xdr:colOff>
      <xdr:row>59</xdr:row>
      <xdr:rowOff>19240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02526"/>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7544</xdr:rowOff>
    </xdr:from>
    <xdr:to>
      <xdr:col>41</xdr:col>
      <xdr:colOff>50800</xdr:colOff>
      <xdr:row>59</xdr:row>
      <xdr:rowOff>19240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3094"/>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123395</xdr:rowOff>
    </xdr:from>
    <xdr:to>
      <xdr:col>55</xdr:col>
      <xdr:colOff>50800</xdr:colOff>
      <xdr:row>59</xdr:row>
      <xdr:rowOff>53545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123690</xdr:rowOff>
    </xdr:from>
    <xdr:to>
      <xdr:col>50</xdr:col>
      <xdr:colOff>165100</xdr:colOff>
      <xdr:row>59</xdr:row>
      <xdr:rowOff>53840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44967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107626</xdr:rowOff>
    </xdr:from>
    <xdr:to>
      <xdr:col>46</xdr:col>
      <xdr:colOff>38100</xdr:colOff>
      <xdr:row>59</xdr:row>
      <xdr:rowOff>37776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54303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139890</xdr:rowOff>
    </xdr:from>
    <xdr:to>
      <xdr:col>41</xdr:col>
      <xdr:colOff>101600</xdr:colOff>
      <xdr:row>59</xdr:row>
      <xdr:rowOff>70040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61167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7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128194</xdr:rowOff>
    </xdr:from>
    <xdr:to>
      <xdr:col>36</xdr:col>
      <xdr:colOff>165100</xdr:colOff>
      <xdr:row>59</xdr:row>
      <xdr:rowOff>58344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49471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3032</xdr:rowOff>
    </xdr:from>
    <xdr:to>
      <xdr:col>55</xdr:col>
      <xdr:colOff>0</xdr:colOff>
      <xdr:row>79</xdr:row>
      <xdr:rowOff>18377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7582"/>
          <a:ext cx="8382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8623</xdr:rowOff>
    </xdr:from>
    <xdr:to>
      <xdr:col>50</xdr:col>
      <xdr:colOff>114300</xdr:colOff>
      <xdr:row>79</xdr:row>
      <xdr:rowOff>18377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3173"/>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8623</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3173"/>
          <a:ext cx="8890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37471</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2021"/>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123682</xdr:rowOff>
    </xdr:from>
    <xdr:to>
      <xdr:col>55</xdr:col>
      <xdr:colOff>50800</xdr:colOff>
      <xdr:row>79</xdr:row>
      <xdr:rowOff>53832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38609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139027</xdr:rowOff>
    </xdr:from>
    <xdr:to>
      <xdr:col>50</xdr:col>
      <xdr:colOff>165100</xdr:colOff>
      <xdr:row>79</xdr:row>
      <xdr:rowOff>69177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60304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129273</xdr:rowOff>
    </xdr:from>
    <xdr:to>
      <xdr:col>46</xdr:col>
      <xdr:colOff>38100</xdr:colOff>
      <xdr:row>79</xdr:row>
      <xdr:rowOff>59423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50550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158121</xdr:rowOff>
    </xdr:from>
    <xdr:to>
      <xdr:col>36</xdr:col>
      <xdr:colOff>165100</xdr:colOff>
      <xdr:row>79</xdr:row>
      <xdr:rowOff>88271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79398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22134</xdr:rowOff>
    </xdr:from>
    <xdr:to>
      <xdr:col>55</xdr:col>
      <xdr:colOff>0</xdr:colOff>
      <xdr:row>98</xdr:row>
      <xdr:rowOff>26253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24234"/>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5443</xdr:rowOff>
    </xdr:from>
    <xdr:to>
      <xdr:col>50</xdr:col>
      <xdr:colOff>114300</xdr:colOff>
      <xdr:row>98</xdr:row>
      <xdr:rowOff>22134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7543"/>
          <a:ext cx="889000" cy="1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5443</xdr:rowOff>
    </xdr:from>
    <xdr:to>
      <xdr:col>45</xdr:col>
      <xdr:colOff>177800</xdr:colOff>
      <xdr:row>98</xdr:row>
      <xdr:rowOff>34973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7543"/>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18355</xdr:rowOff>
    </xdr:from>
    <xdr:to>
      <xdr:col>41</xdr:col>
      <xdr:colOff>50800</xdr:colOff>
      <xdr:row>98</xdr:row>
      <xdr:rowOff>34973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0455"/>
          <a:ext cx="889000" cy="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146903</xdr:rowOff>
    </xdr:from>
    <xdr:to>
      <xdr:col>55</xdr:col>
      <xdr:colOff>50800</xdr:colOff>
      <xdr:row>98</xdr:row>
      <xdr:rowOff>77053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106280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142784</xdr:rowOff>
    </xdr:from>
    <xdr:to>
      <xdr:col>50</xdr:col>
      <xdr:colOff>165100</xdr:colOff>
      <xdr:row>98</xdr:row>
      <xdr:rowOff>72934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89461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4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126093</xdr:rowOff>
    </xdr:from>
    <xdr:to>
      <xdr:col>46</xdr:col>
      <xdr:colOff>38100</xdr:colOff>
      <xdr:row>98</xdr:row>
      <xdr:rowOff>56243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72770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155623</xdr:rowOff>
    </xdr:from>
    <xdr:to>
      <xdr:col>41</xdr:col>
      <xdr:colOff>101600</xdr:colOff>
      <xdr:row>98</xdr:row>
      <xdr:rowOff>85773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102300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139005</xdr:rowOff>
    </xdr:from>
    <xdr:to>
      <xdr:col>36</xdr:col>
      <xdr:colOff>165100</xdr:colOff>
      <xdr:row>98</xdr:row>
      <xdr:rowOff>69155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85682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21552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08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21552</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8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142202</xdr:rowOff>
    </xdr:from>
    <xdr:to>
      <xdr:col>76</xdr:col>
      <xdr:colOff>165100</xdr:colOff>
      <xdr:row>39</xdr:row>
      <xdr:rowOff>72352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63479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1471</xdr:rowOff>
    </xdr:from>
    <xdr:to>
      <xdr:col>85</xdr:col>
      <xdr:colOff>127000</xdr:colOff>
      <xdr:row>73</xdr:row>
      <xdr:rowOff>57970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517321"/>
          <a:ext cx="838200" cy="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57970</xdr:rowOff>
    </xdr:from>
    <xdr:to>
      <xdr:col>81</xdr:col>
      <xdr:colOff>50800</xdr:colOff>
      <xdr:row>73</xdr:row>
      <xdr:rowOff>119852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573820"/>
          <a:ext cx="8890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119852</xdr:rowOff>
    </xdr:from>
    <xdr:to>
      <xdr:col>76</xdr:col>
      <xdr:colOff>114300</xdr:colOff>
      <xdr:row>73</xdr:row>
      <xdr:rowOff>170876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635702"/>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170876</xdr:rowOff>
    </xdr:from>
    <xdr:to>
      <xdr:col>71</xdr:col>
      <xdr:colOff>177800</xdr:colOff>
      <xdr:row>74</xdr:row>
      <xdr:rowOff>30658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686726"/>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122121</xdr:rowOff>
    </xdr:from>
    <xdr:to>
      <xdr:col>85</xdr:col>
      <xdr:colOff>177800</xdr:colOff>
      <xdr:row>73</xdr:row>
      <xdr:rowOff>52271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144998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3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7170</xdr:rowOff>
    </xdr:from>
    <xdr:to>
      <xdr:col>81</xdr:col>
      <xdr:colOff>101600</xdr:colOff>
      <xdr:row>73</xdr:row>
      <xdr:rowOff>108770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5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125297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29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69052</xdr:rowOff>
    </xdr:from>
    <xdr:to>
      <xdr:col>76</xdr:col>
      <xdr:colOff>165100</xdr:colOff>
      <xdr:row>73</xdr:row>
      <xdr:rowOff>170652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15729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3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120076</xdr:rowOff>
    </xdr:from>
    <xdr:to>
      <xdr:col>72</xdr:col>
      <xdr:colOff>38100</xdr:colOff>
      <xdr:row>74</xdr:row>
      <xdr:rowOff>50226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6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66753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41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151308</xdr:rowOff>
    </xdr:from>
    <xdr:to>
      <xdr:col>67</xdr:col>
      <xdr:colOff>101600</xdr:colOff>
      <xdr:row>74</xdr:row>
      <xdr:rowOff>81458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6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97985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44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92132</xdr:rowOff>
    </xdr:from>
    <xdr:to>
      <xdr:col>85</xdr:col>
      <xdr:colOff>127000</xdr:colOff>
      <xdr:row>98</xdr:row>
      <xdr:rowOff>126532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4232"/>
          <a:ext cx="838200" cy="3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103102</xdr:rowOff>
    </xdr:from>
    <xdr:to>
      <xdr:col>81</xdr:col>
      <xdr:colOff>50800</xdr:colOff>
      <xdr:row>98</xdr:row>
      <xdr:rowOff>126532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5202"/>
          <a:ext cx="889000" cy="2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57542</xdr:rowOff>
    </xdr:from>
    <xdr:to>
      <xdr:col>76</xdr:col>
      <xdr:colOff>114300</xdr:colOff>
      <xdr:row>98</xdr:row>
      <xdr:rowOff>103102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9642"/>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57542</xdr:rowOff>
    </xdr:from>
    <xdr:to>
      <xdr:col>71</xdr:col>
      <xdr:colOff>177800</xdr:colOff>
      <xdr:row>98</xdr:row>
      <xdr:rowOff>114864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9642"/>
          <a:ext cx="889000" cy="5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41332</xdr:rowOff>
    </xdr:from>
    <xdr:to>
      <xdr:col>85</xdr:col>
      <xdr:colOff>177800</xdr:colOff>
      <xdr:row>98</xdr:row>
      <xdr:rowOff>142932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75732</xdr:rowOff>
    </xdr:from>
    <xdr:to>
      <xdr:col>81</xdr:col>
      <xdr:colOff>101600</xdr:colOff>
      <xdr:row>99</xdr:row>
      <xdr:rowOff>5882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168459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52302</xdr:rowOff>
    </xdr:from>
    <xdr:to>
      <xdr:col>76</xdr:col>
      <xdr:colOff>165100</xdr:colOff>
      <xdr:row>98</xdr:row>
      <xdr:rowOff>153902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145029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6742</xdr:rowOff>
    </xdr:from>
    <xdr:to>
      <xdr:col>72</xdr:col>
      <xdr:colOff>38100</xdr:colOff>
      <xdr:row>98</xdr:row>
      <xdr:rowOff>108342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99469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64064</xdr:rowOff>
    </xdr:from>
    <xdr:to>
      <xdr:col>67</xdr:col>
      <xdr:colOff>101600</xdr:colOff>
      <xdr:row>98</xdr:row>
      <xdr:rowOff>165664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156791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39394</xdr:rowOff>
    </xdr:from>
    <xdr:to>
      <xdr:col>116</xdr:col>
      <xdr:colOff>63500</xdr:colOff>
      <xdr:row>58</xdr:row>
      <xdr:rowOff>52098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83494"/>
          <a:ext cx="8382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44962</xdr:rowOff>
    </xdr:from>
    <xdr:to>
      <xdr:col>111</xdr:col>
      <xdr:colOff>177800</xdr:colOff>
      <xdr:row>58</xdr:row>
      <xdr:rowOff>52098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89062"/>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44962</xdr:rowOff>
    </xdr:from>
    <xdr:to>
      <xdr:col>107</xdr:col>
      <xdr:colOff>50800</xdr:colOff>
      <xdr:row>58</xdr:row>
      <xdr:rowOff>66825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89062"/>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66825</xdr:rowOff>
    </xdr:from>
    <xdr:to>
      <xdr:col>102</xdr:col>
      <xdr:colOff>114300</xdr:colOff>
      <xdr:row>58</xdr:row>
      <xdr:rowOff>71773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10925"/>
          <a:ext cx="889000" cy="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160044</xdr:rowOff>
    </xdr:from>
    <xdr:to>
      <xdr:col>116</xdr:col>
      <xdr:colOff>114300</xdr:colOff>
      <xdr:row>58</xdr:row>
      <xdr:rowOff>90194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3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11471</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8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1298</xdr:rowOff>
    </xdr:from>
    <xdr:to>
      <xdr:col>112</xdr:col>
      <xdr:colOff>38100</xdr:colOff>
      <xdr:row>58</xdr:row>
      <xdr:rowOff>102898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119425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2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165612</xdr:rowOff>
    </xdr:from>
    <xdr:to>
      <xdr:col>107</xdr:col>
      <xdr:colOff>101600</xdr:colOff>
      <xdr:row>58</xdr:row>
      <xdr:rowOff>95762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3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112289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7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16025</xdr:rowOff>
    </xdr:from>
    <xdr:to>
      <xdr:col>102</xdr:col>
      <xdr:colOff>165100</xdr:colOff>
      <xdr:row>58</xdr:row>
      <xdr:rowOff>117625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134152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3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20973</xdr:rowOff>
    </xdr:from>
    <xdr:to>
      <xdr:col>98</xdr:col>
      <xdr:colOff>38100</xdr:colOff>
      <xdr:row>58</xdr:row>
      <xdr:rowOff>122573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139100</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4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160731</xdr:rowOff>
    </xdr:from>
    <xdr:to>
      <xdr:col>116</xdr:col>
      <xdr:colOff>63500</xdr:colOff>
      <xdr:row>76</xdr:row>
      <xdr:rowOff>130141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48031"/>
          <a:ext cx="838200" cy="31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160731</xdr:rowOff>
    </xdr:from>
    <xdr:to>
      <xdr:col>111</xdr:col>
      <xdr:colOff>177800</xdr:colOff>
      <xdr:row>75</xdr:row>
      <xdr:rowOff>154014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8031"/>
          <a:ext cx="889000" cy="1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140115</xdr:rowOff>
    </xdr:from>
    <xdr:to>
      <xdr:col>107</xdr:col>
      <xdr:colOff>50800</xdr:colOff>
      <xdr:row>75</xdr:row>
      <xdr:rowOff>154014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98865"/>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140115</xdr:rowOff>
    </xdr:from>
    <xdr:to>
      <xdr:col>102</xdr:col>
      <xdr:colOff>114300</xdr:colOff>
      <xdr:row>75</xdr:row>
      <xdr:rowOff>151724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98865"/>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79341</xdr:rowOff>
    </xdr:from>
    <xdr:to>
      <xdr:col>116</xdr:col>
      <xdr:colOff>114300</xdr:colOff>
      <xdr:row>77</xdr:row>
      <xdr:rowOff>9491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102218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109931</xdr:rowOff>
    </xdr:from>
    <xdr:to>
      <xdr:col>112</xdr:col>
      <xdr:colOff>38100</xdr:colOff>
      <xdr:row>75</xdr:row>
      <xdr:rowOff>40081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56608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7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103214</xdr:rowOff>
    </xdr:from>
    <xdr:to>
      <xdr:col>107</xdr:col>
      <xdr:colOff>101600</xdr:colOff>
      <xdr:row>76</xdr:row>
      <xdr:rowOff>33364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49891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89315</xdr:rowOff>
    </xdr:from>
    <xdr:to>
      <xdr:col>102</xdr:col>
      <xdr:colOff>165100</xdr:colOff>
      <xdr:row>76</xdr:row>
      <xdr:rowOff>19465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35992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100924</xdr:rowOff>
    </xdr:from>
    <xdr:to>
      <xdr:col>98</xdr:col>
      <xdr:colOff>38100</xdr:colOff>
      <xdr:row>76</xdr:row>
      <xdr:rowOff>31074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47601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北海道で一番人口の少ない村において、歳出決算総額は、住民一人当たり３，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千円であり、多くの構成項目において類似団体内平均を上回っている。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これは村立高等学校運営による人件費や物件費をはじめ、一部事務組合の負担金等も多いなかで、人口減少が激しい本村にとっては、一人当たりのコストが重くなっていることを示している。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また、普通建設事業費は類似団体と比較して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状況にあるが、今後においても道路・橋梁の長寿命化事業、公共施設の大規模改修が見込まれる中で、公共施設等総合管理計画に基づき、適切な維持補修に努め、コストの低減を図る。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
600
275.63
2,224,013
2,151,570
72,443
1,501,203
1,990,583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1311</xdr:rowOff>
    </xdr:from>
    <xdr:to>
      <xdr:col>24</xdr:col>
      <xdr:colOff>63500</xdr:colOff>
      <xdr:row>36</xdr:row>
      <xdr:rowOff>18356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173511"/>
          <a:ext cx="8382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1311</xdr:rowOff>
    </xdr:from>
    <xdr:to>
      <xdr:col>19</xdr:col>
      <xdr:colOff>177800</xdr:colOff>
      <xdr:row>36</xdr:row>
      <xdr:rowOff>75749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73511"/>
          <a:ext cx="889000" cy="7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75749</xdr:rowOff>
    </xdr:from>
    <xdr:to>
      <xdr:col>15</xdr:col>
      <xdr:colOff>50800</xdr:colOff>
      <xdr:row>36</xdr:row>
      <xdr:rowOff>98580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47949"/>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98580</xdr:rowOff>
    </xdr:from>
    <xdr:to>
      <xdr:col>10</xdr:col>
      <xdr:colOff>114300</xdr:colOff>
      <xdr:row>36</xdr:row>
      <xdr:rowOff>109839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70780"/>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139006</xdr:rowOff>
    </xdr:from>
    <xdr:to>
      <xdr:col>24</xdr:col>
      <xdr:colOff>114300</xdr:colOff>
      <xdr:row>36</xdr:row>
      <xdr:rowOff>69156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161883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121961</xdr:rowOff>
    </xdr:from>
    <xdr:to>
      <xdr:col>20</xdr:col>
      <xdr:colOff>38100</xdr:colOff>
      <xdr:row>36</xdr:row>
      <xdr:rowOff>52111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68638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24949</xdr:rowOff>
    </xdr:from>
    <xdr:to>
      <xdr:col>15</xdr:col>
      <xdr:colOff>101600</xdr:colOff>
      <xdr:row>36</xdr:row>
      <xdr:rowOff>126549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143076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47780</xdr:rowOff>
    </xdr:from>
    <xdr:to>
      <xdr:col>10</xdr:col>
      <xdr:colOff>165100</xdr:colOff>
      <xdr:row>36</xdr:row>
      <xdr:rowOff>149380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165907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59039</xdr:rowOff>
    </xdr:from>
    <xdr:to>
      <xdr:col>6</xdr:col>
      <xdr:colOff>38100</xdr:colOff>
      <xdr:row>36</xdr:row>
      <xdr:rowOff>160639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5716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62150</xdr:rowOff>
    </xdr:from>
    <xdr:to>
      <xdr:col>24</xdr:col>
      <xdr:colOff>63500</xdr:colOff>
      <xdr:row>57</xdr:row>
      <xdr:rowOff>116753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34800"/>
          <a:ext cx="8382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94593</xdr:rowOff>
    </xdr:from>
    <xdr:to>
      <xdr:col>19</xdr:col>
      <xdr:colOff>177800</xdr:colOff>
      <xdr:row>57</xdr:row>
      <xdr:rowOff>116753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7243"/>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94593</xdr:rowOff>
    </xdr:from>
    <xdr:to>
      <xdr:col>15</xdr:col>
      <xdr:colOff>50800</xdr:colOff>
      <xdr:row>57</xdr:row>
      <xdr:rowOff>117043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7243"/>
          <a:ext cx="889000" cy="2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81627</xdr:rowOff>
    </xdr:from>
    <xdr:to>
      <xdr:col>10</xdr:col>
      <xdr:colOff>114300</xdr:colOff>
      <xdr:row>57</xdr:row>
      <xdr:rowOff>117043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54277"/>
          <a:ext cx="889000" cy="3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11350</xdr:rowOff>
    </xdr:from>
    <xdr:to>
      <xdr:col>24</xdr:col>
      <xdr:colOff>114300</xdr:colOff>
      <xdr:row>57</xdr:row>
      <xdr:rowOff>112950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34227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65953</xdr:rowOff>
    </xdr:from>
    <xdr:to>
      <xdr:col>20</xdr:col>
      <xdr:colOff>38100</xdr:colOff>
      <xdr:row>57</xdr:row>
      <xdr:rowOff>167553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158680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3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43793</xdr:rowOff>
    </xdr:from>
    <xdr:to>
      <xdr:col>15</xdr:col>
      <xdr:colOff>101600</xdr:colOff>
      <xdr:row>57</xdr:row>
      <xdr:rowOff>145393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161920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66243</xdr:rowOff>
    </xdr:from>
    <xdr:to>
      <xdr:col>10</xdr:col>
      <xdr:colOff>165100</xdr:colOff>
      <xdr:row>57</xdr:row>
      <xdr:rowOff>167843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158970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30827</xdr:rowOff>
    </xdr:from>
    <xdr:to>
      <xdr:col>6</xdr:col>
      <xdr:colOff>38100</xdr:colOff>
      <xdr:row>57</xdr:row>
      <xdr:rowOff>132427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148954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18988</xdr:rowOff>
    </xdr:from>
    <xdr:to>
      <xdr:col>24</xdr:col>
      <xdr:colOff>63500</xdr:colOff>
      <xdr:row>76</xdr:row>
      <xdr:rowOff>103725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9188"/>
          <a:ext cx="838200" cy="8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103725</xdr:rowOff>
    </xdr:from>
    <xdr:to>
      <xdr:col>19</xdr:col>
      <xdr:colOff>177800</xdr:colOff>
      <xdr:row>77</xdr:row>
      <xdr:rowOff>17143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33925"/>
          <a:ext cx="8890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158978</xdr:rowOff>
    </xdr:from>
    <xdr:to>
      <xdr:col>15</xdr:col>
      <xdr:colOff>50800</xdr:colOff>
      <xdr:row>77</xdr:row>
      <xdr:rowOff>17143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89178"/>
          <a:ext cx="889000" cy="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158978</xdr:rowOff>
    </xdr:from>
    <xdr:to>
      <xdr:col>10</xdr:col>
      <xdr:colOff>114300</xdr:colOff>
      <xdr:row>77</xdr:row>
      <xdr:rowOff>673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917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139638</xdr:rowOff>
    </xdr:from>
    <xdr:to>
      <xdr:col>24</xdr:col>
      <xdr:colOff>114300</xdr:colOff>
      <xdr:row>76</xdr:row>
      <xdr:rowOff>69788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4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52925</xdr:rowOff>
    </xdr:from>
    <xdr:to>
      <xdr:col>20</xdr:col>
      <xdr:colOff>38100</xdr:colOff>
      <xdr:row>76</xdr:row>
      <xdr:rowOff>154525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171052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5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137793</xdr:rowOff>
    </xdr:from>
    <xdr:to>
      <xdr:col>15</xdr:col>
      <xdr:colOff>101600</xdr:colOff>
      <xdr:row>77</xdr:row>
      <xdr:rowOff>67943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84470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108178</xdr:rowOff>
    </xdr:from>
    <xdr:to>
      <xdr:col>10</xdr:col>
      <xdr:colOff>165100</xdr:colOff>
      <xdr:row>77</xdr:row>
      <xdr:rowOff>38328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54855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121323</xdr:rowOff>
    </xdr:from>
    <xdr:to>
      <xdr:col>6</xdr:col>
      <xdr:colOff>38100</xdr:colOff>
      <xdr:row>77</xdr:row>
      <xdr:rowOff>51473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67999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2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76806</xdr:rowOff>
    </xdr:from>
    <xdr:to>
      <xdr:col>24</xdr:col>
      <xdr:colOff>63500</xdr:colOff>
      <xdr:row>95</xdr:row>
      <xdr:rowOff>26446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93106"/>
          <a:ext cx="838200" cy="1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26446</xdr:rowOff>
    </xdr:from>
    <xdr:to>
      <xdr:col>19</xdr:col>
      <xdr:colOff>177800</xdr:colOff>
      <xdr:row>95</xdr:row>
      <xdr:rowOff>76912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14196"/>
          <a:ext cx="889000" cy="5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40339</xdr:rowOff>
    </xdr:from>
    <xdr:to>
      <xdr:col>15</xdr:col>
      <xdr:colOff>50800</xdr:colOff>
      <xdr:row>95</xdr:row>
      <xdr:rowOff>76912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28089"/>
          <a:ext cx="889000" cy="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40339</xdr:rowOff>
    </xdr:from>
    <xdr:to>
      <xdr:col>10</xdr:col>
      <xdr:colOff>114300</xdr:colOff>
      <xdr:row>95</xdr:row>
      <xdr:rowOff>54273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28089"/>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26006</xdr:rowOff>
    </xdr:from>
    <xdr:to>
      <xdr:col>24</xdr:col>
      <xdr:colOff>114300</xdr:colOff>
      <xdr:row>94</xdr:row>
      <xdr:rowOff>127606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48883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147096</xdr:rowOff>
    </xdr:from>
    <xdr:to>
      <xdr:col>20</xdr:col>
      <xdr:colOff>38100</xdr:colOff>
      <xdr:row>95</xdr:row>
      <xdr:rowOff>77246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6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93773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3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26112</xdr:rowOff>
    </xdr:from>
    <xdr:to>
      <xdr:col>15</xdr:col>
      <xdr:colOff>101600</xdr:colOff>
      <xdr:row>95</xdr:row>
      <xdr:rowOff>127712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144239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160989</xdr:rowOff>
    </xdr:from>
    <xdr:to>
      <xdr:col>10</xdr:col>
      <xdr:colOff>165100</xdr:colOff>
      <xdr:row>95</xdr:row>
      <xdr:rowOff>91139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107666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5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3473</xdr:rowOff>
    </xdr:from>
    <xdr:to>
      <xdr:col>6</xdr:col>
      <xdr:colOff>38100</xdr:colOff>
      <xdr:row>95</xdr:row>
      <xdr:rowOff>105073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121600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06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35630</xdr:rowOff>
    </xdr:from>
    <xdr:to>
      <xdr:col>55</xdr:col>
      <xdr:colOff>0</xdr:colOff>
      <xdr:row>39</xdr:row>
      <xdr:rowOff>36087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218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36087</xdr:rowOff>
    </xdr:from>
    <xdr:to>
      <xdr:col>50</xdr:col>
      <xdr:colOff>114300</xdr:colOff>
      <xdr:row>39</xdr:row>
      <xdr:rowOff>39440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263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39440</xdr:rowOff>
    </xdr:from>
    <xdr:to>
      <xdr:col>45</xdr:col>
      <xdr:colOff>177800</xdr:colOff>
      <xdr:row>39</xdr:row>
      <xdr:rowOff>39497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599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39497</xdr:rowOff>
    </xdr:from>
    <xdr:to>
      <xdr:col>41</xdr:col>
      <xdr:colOff>50800</xdr:colOff>
      <xdr:row>39</xdr:row>
      <xdr:rowOff>39516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604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156280</xdr:rowOff>
    </xdr:from>
    <xdr:to>
      <xdr:col>55</xdr:col>
      <xdr:colOff>50800</xdr:colOff>
      <xdr:row>39</xdr:row>
      <xdr:rowOff>86430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156737</xdr:rowOff>
    </xdr:from>
    <xdr:to>
      <xdr:col>50</xdr:col>
      <xdr:colOff>165100</xdr:colOff>
      <xdr:row>39</xdr:row>
      <xdr:rowOff>86887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78014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160090</xdr:rowOff>
    </xdr:from>
    <xdr:to>
      <xdr:col>46</xdr:col>
      <xdr:colOff>38100</xdr:colOff>
      <xdr:row>39</xdr:row>
      <xdr:rowOff>90240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81367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6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160147</xdr:rowOff>
    </xdr:from>
    <xdr:to>
      <xdr:col>41</xdr:col>
      <xdr:colOff>101600</xdr:colOff>
      <xdr:row>39</xdr:row>
      <xdr:rowOff>90297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81424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6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160166</xdr:rowOff>
    </xdr:from>
    <xdr:to>
      <xdr:col>36</xdr:col>
      <xdr:colOff>165100</xdr:colOff>
      <xdr:row>39</xdr:row>
      <xdr:rowOff>90316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81443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6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143797</xdr:rowOff>
    </xdr:from>
    <xdr:to>
      <xdr:col>55</xdr:col>
      <xdr:colOff>0</xdr:colOff>
      <xdr:row>58</xdr:row>
      <xdr:rowOff>64134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16447"/>
          <a:ext cx="838200" cy="9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143529</xdr:rowOff>
    </xdr:from>
    <xdr:to>
      <xdr:col>50</xdr:col>
      <xdr:colOff>114300</xdr:colOff>
      <xdr:row>57</xdr:row>
      <xdr:rowOff>143797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6179"/>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143529</xdr:rowOff>
    </xdr:from>
    <xdr:to>
      <xdr:col>45</xdr:col>
      <xdr:colOff>177800</xdr:colOff>
      <xdr:row>57</xdr:row>
      <xdr:rowOff>146228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6179"/>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146228</xdr:rowOff>
    </xdr:from>
    <xdr:to>
      <xdr:col>41</xdr:col>
      <xdr:colOff>50800</xdr:colOff>
      <xdr:row>58</xdr:row>
      <xdr:rowOff>34176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18878"/>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13334</xdr:rowOff>
    </xdr:from>
    <xdr:to>
      <xdr:col>55</xdr:col>
      <xdr:colOff>50800</xdr:colOff>
      <xdr:row>58</xdr:row>
      <xdr:rowOff>114934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163211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92997</xdr:rowOff>
    </xdr:from>
    <xdr:to>
      <xdr:col>50</xdr:col>
      <xdr:colOff>165100</xdr:colOff>
      <xdr:row>58</xdr:row>
      <xdr:rowOff>23147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39674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92729</xdr:rowOff>
    </xdr:from>
    <xdr:to>
      <xdr:col>46</xdr:col>
      <xdr:colOff>38100</xdr:colOff>
      <xdr:row>58</xdr:row>
      <xdr:rowOff>22879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39406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95428</xdr:rowOff>
    </xdr:from>
    <xdr:to>
      <xdr:col>41</xdr:col>
      <xdr:colOff>101600</xdr:colOff>
      <xdr:row>58</xdr:row>
      <xdr:rowOff>25578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42105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4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154826</xdr:rowOff>
    </xdr:from>
    <xdr:to>
      <xdr:col>36</xdr:col>
      <xdr:colOff>165100</xdr:colOff>
      <xdr:row>58</xdr:row>
      <xdr:rowOff>84976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76103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12061</xdr:rowOff>
    </xdr:from>
    <xdr:to>
      <xdr:col>55</xdr:col>
      <xdr:colOff>0</xdr:colOff>
      <xdr:row>78</xdr:row>
      <xdr:rowOff>26008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5161"/>
          <a:ext cx="838200" cy="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6851</xdr:rowOff>
    </xdr:from>
    <xdr:to>
      <xdr:col>50</xdr:col>
      <xdr:colOff>114300</xdr:colOff>
      <xdr:row>78</xdr:row>
      <xdr:rowOff>26008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79951"/>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6851</xdr:rowOff>
    </xdr:from>
    <xdr:to>
      <xdr:col>45</xdr:col>
      <xdr:colOff>177800</xdr:colOff>
      <xdr:row>78</xdr:row>
      <xdr:rowOff>52236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79951"/>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52236</xdr:rowOff>
    </xdr:from>
    <xdr:to>
      <xdr:col>41</xdr:col>
      <xdr:colOff>50800</xdr:colOff>
      <xdr:row>78</xdr:row>
      <xdr:rowOff>53456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2533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132711</xdr:rowOff>
    </xdr:from>
    <xdr:to>
      <xdr:col>55</xdr:col>
      <xdr:colOff>50800</xdr:colOff>
      <xdr:row>78</xdr:row>
      <xdr:rowOff>62861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155588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146658</xdr:rowOff>
    </xdr:from>
    <xdr:to>
      <xdr:col>50</xdr:col>
      <xdr:colOff>165100</xdr:colOff>
      <xdr:row>78</xdr:row>
      <xdr:rowOff>76808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93335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2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127501</xdr:rowOff>
    </xdr:from>
    <xdr:to>
      <xdr:col>46</xdr:col>
      <xdr:colOff>38100</xdr:colOff>
      <xdr:row>78</xdr:row>
      <xdr:rowOff>57651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74178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0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1436</xdr:rowOff>
    </xdr:from>
    <xdr:to>
      <xdr:col>41</xdr:col>
      <xdr:colOff>101600</xdr:colOff>
      <xdr:row>78</xdr:row>
      <xdr:rowOff>103036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119563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2656</xdr:rowOff>
    </xdr:from>
    <xdr:to>
      <xdr:col>36</xdr:col>
      <xdr:colOff>165100</xdr:colOff>
      <xdr:row>78</xdr:row>
      <xdr:rowOff>104256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120783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5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152969</xdr:rowOff>
    </xdr:from>
    <xdr:to>
      <xdr:col>55</xdr:col>
      <xdr:colOff>0</xdr:colOff>
      <xdr:row>97</xdr:row>
      <xdr:rowOff>159536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83619"/>
          <a:ext cx="8382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159536</xdr:rowOff>
    </xdr:from>
    <xdr:to>
      <xdr:col>50</xdr:col>
      <xdr:colOff>114300</xdr:colOff>
      <xdr:row>98</xdr:row>
      <xdr:rowOff>5032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90186"/>
          <a:ext cx="8890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5032</xdr:rowOff>
    </xdr:from>
    <xdr:to>
      <xdr:col>45</xdr:col>
      <xdr:colOff>177800</xdr:colOff>
      <xdr:row>98</xdr:row>
      <xdr:rowOff>29894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7132"/>
          <a:ext cx="889000" cy="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171134</xdr:rowOff>
    </xdr:from>
    <xdr:to>
      <xdr:col>41</xdr:col>
      <xdr:colOff>50800</xdr:colOff>
      <xdr:row>98</xdr:row>
      <xdr:rowOff>29894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1784"/>
          <a:ext cx="889000" cy="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102169</xdr:rowOff>
    </xdr:from>
    <xdr:to>
      <xdr:col>55</xdr:col>
      <xdr:colOff>50800</xdr:colOff>
      <xdr:row>98</xdr:row>
      <xdr:rowOff>32319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125046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108736</xdr:rowOff>
    </xdr:from>
    <xdr:to>
      <xdr:col>50</xdr:col>
      <xdr:colOff>165100</xdr:colOff>
      <xdr:row>98</xdr:row>
      <xdr:rowOff>38886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55413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1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125682</xdr:rowOff>
    </xdr:from>
    <xdr:to>
      <xdr:col>46</xdr:col>
      <xdr:colOff>38100</xdr:colOff>
      <xdr:row>98</xdr:row>
      <xdr:rowOff>55832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72359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150544</xdr:rowOff>
    </xdr:from>
    <xdr:to>
      <xdr:col>41</xdr:col>
      <xdr:colOff>101600</xdr:colOff>
      <xdr:row>98</xdr:row>
      <xdr:rowOff>80694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97221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5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120334</xdr:rowOff>
    </xdr:from>
    <xdr:to>
      <xdr:col>36</xdr:col>
      <xdr:colOff>165100</xdr:colOff>
      <xdr:row>98</xdr:row>
      <xdr:rowOff>50484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67011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47018</xdr:rowOff>
    </xdr:from>
    <xdr:to>
      <xdr:col>85</xdr:col>
      <xdr:colOff>127000</xdr:colOff>
      <xdr:row>35</xdr:row>
      <xdr:rowOff>111876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47768"/>
          <a:ext cx="838200" cy="6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111876</xdr:rowOff>
    </xdr:from>
    <xdr:to>
      <xdr:col>81</xdr:col>
      <xdr:colOff>50800</xdr:colOff>
      <xdr:row>36</xdr:row>
      <xdr:rowOff>34681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12626"/>
          <a:ext cx="889000" cy="9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33104</xdr:rowOff>
    </xdr:from>
    <xdr:to>
      <xdr:col>76</xdr:col>
      <xdr:colOff>114300</xdr:colOff>
      <xdr:row>36</xdr:row>
      <xdr:rowOff>34681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05304"/>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133280</xdr:rowOff>
    </xdr:from>
    <xdr:to>
      <xdr:col>71</xdr:col>
      <xdr:colOff>177800</xdr:colOff>
      <xdr:row>36</xdr:row>
      <xdr:rowOff>33104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34030"/>
          <a:ext cx="889000" cy="7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167668</xdr:rowOff>
    </xdr:from>
    <xdr:to>
      <xdr:col>85</xdr:col>
      <xdr:colOff>177800</xdr:colOff>
      <xdr:row>35</xdr:row>
      <xdr:rowOff>97818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9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19095</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4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61076</xdr:rowOff>
    </xdr:from>
    <xdr:to>
      <xdr:col>81</xdr:col>
      <xdr:colOff>101600</xdr:colOff>
      <xdr:row>35</xdr:row>
      <xdr:rowOff>162676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6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7753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83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155331</xdr:rowOff>
    </xdr:from>
    <xdr:to>
      <xdr:col>76</xdr:col>
      <xdr:colOff>165100</xdr:colOff>
      <xdr:row>36</xdr:row>
      <xdr:rowOff>85481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5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102008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93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153754</xdr:rowOff>
    </xdr:from>
    <xdr:to>
      <xdr:col>72</xdr:col>
      <xdr:colOff>38100</xdr:colOff>
      <xdr:row>36</xdr:row>
      <xdr:rowOff>83904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100431</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92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82480</xdr:rowOff>
    </xdr:from>
    <xdr:to>
      <xdr:col>67</xdr:col>
      <xdr:colOff>101600</xdr:colOff>
      <xdr:row>36</xdr:row>
      <xdr:rowOff>12630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29157</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8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159124</xdr:rowOff>
    </xdr:from>
    <xdr:to>
      <xdr:col>85</xdr:col>
      <xdr:colOff>127000</xdr:colOff>
      <xdr:row>52</xdr:row>
      <xdr:rowOff>29467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731624"/>
          <a:ext cx="838200" cy="2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29467</xdr:rowOff>
    </xdr:from>
    <xdr:to>
      <xdr:col>81</xdr:col>
      <xdr:colOff>50800</xdr:colOff>
      <xdr:row>52</xdr:row>
      <xdr:rowOff>70781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944867"/>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70781</xdr:rowOff>
    </xdr:from>
    <xdr:to>
      <xdr:col>76</xdr:col>
      <xdr:colOff>114300</xdr:colOff>
      <xdr:row>52</xdr:row>
      <xdr:rowOff>134897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986181"/>
          <a:ext cx="889000" cy="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134897</xdr:rowOff>
    </xdr:from>
    <xdr:to>
      <xdr:col>71</xdr:col>
      <xdr:colOff>177800</xdr:colOff>
      <xdr:row>53</xdr:row>
      <xdr:rowOff>8192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50297"/>
          <a:ext cx="889000" cy="4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108324</xdr:rowOff>
    </xdr:from>
    <xdr:to>
      <xdr:col>85</xdr:col>
      <xdr:colOff>177800</xdr:colOff>
      <xdr:row>51</xdr:row>
      <xdr:rowOff>38474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6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131201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53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150117</xdr:rowOff>
    </xdr:from>
    <xdr:to>
      <xdr:col>81</xdr:col>
      <xdr:colOff>101600</xdr:colOff>
      <xdr:row>52</xdr:row>
      <xdr:rowOff>80267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8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96794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66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19981</xdr:rowOff>
    </xdr:from>
    <xdr:to>
      <xdr:col>76</xdr:col>
      <xdr:colOff>165100</xdr:colOff>
      <xdr:row>52</xdr:row>
      <xdr:rowOff>121581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9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138108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7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84097</xdr:rowOff>
    </xdr:from>
    <xdr:to>
      <xdr:col>72</xdr:col>
      <xdr:colOff>38100</xdr:colOff>
      <xdr:row>53</xdr:row>
      <xdr:rowOff>14247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9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30774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77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128842</xdr:rowOff>
    </xdr:from>
    <xdr:to>
      <xdr:col>67</xdr:col>
      <xdr:colOff>101600</xdr:colOff>
      <xdr:row>53</xdr:row>
      <xdr:rowOff>58992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0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75519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8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21552</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66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21552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66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142202</xdr:rowOff>
    </xdr:from>
    <xdr:to>
      <xdr:col>76</xdr:col>
      <xdr:colOff>165100</xdr:colOff>
      <xdr:row>79</xdr:row>
      <xdr:rowOff>72352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63479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1471</xdr:rowOff>
    </xdr:from>
    <xdr:to>
      <xdr:col>85</xdr:col>
      <xdr:colOff>127000</xdr:colOff>
      <xdr:row>93</xdr:row>
      <xdr:rowOff>57970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946321"/>
          <a:ext cx="838200" cy="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57970</xdr:rowOff>
    </xdr:from>
    <xdr:to>
      <xdr:col>81</xdr:col>
      <xdr:colOff>50800</xdr:colOff>
      <xdr:row>93</xdr:row>
      <xdr:rowOff>119852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002820"/>
          <a:ext cx="8890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119852</xdr:rowOff>
    </xdr:from>
    <xdr:to>
      <xdr:col>76</xdr:col>
      <xdr:colOff>114300</xdr:colOff>
      <xdr:row>93</xdr:row>
      <xdr:rowOff>170875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064702"/>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170875</xdr:rowOff>
    </xdr:from>
    <xdr:to>
      <xdr:col>71</xdr:col>
      <xdr:colOff>177800</xdr:colOff>
      <xdr:row>94</xdr:row>
      <xdr:rowOff>30657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115725"/>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122121</xdr:rowOff>
    </xdr:from>
    <xdr:to>
      <xdr:col>85</xdr:col>
      <xdr:colOff>177800</xdr:colOff>
      <xdr:row>93</xdr:row>
      <xdr:rowOff>52271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8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144998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74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7170</xdr:rowOff>
    </xdr:from>
    <xdr:to>
      <xdr:col>81</xdr:col>
      <xdr:colOff>101600</xdr:colOff>
      <xdr:row>93</xdr:row>
      <xdr:rowOff>108770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9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125297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7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69052</xdr:rowOff>
    </xdr:from>
    <xdr:to>
      <xdr:col>76</xdr:col>
      <xdr:colOff>165100</xdr:colOff>
      <xdr:row>93</xdr:row>
      <xdr:rowOff>170652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15729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78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120075</xdr:rowOff>
    </xdr:from>
    <xdr:to>
      <xdr:col>72</xdr:col>
      <xdr:colOff>38100</xdr:colOff>
      <xdr:row>94</xdr:row>
      <xdr:rowOff>50225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66752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8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151307</xdr:rowOff>
    </xdr:from>
    <xdr:to>
      <xdr:col>67</xdr:col>
      <xdr:colOff>101600</xdr:colOff>
      <xdr:row>94</xdr:row>
      <xdr:rowOff>81457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0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97984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87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性質別歳出決算分析表と同じく、全体的に住民一人当たりのコストは類似団体平均を上回っている。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高等学校振興基金への積立金及び外部人材活用事業費が増加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民生費の増は、職員の配置転換に伴う人件費の増によるものである。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衛生費の増は、診療所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及び名寄地区一般廃棄物中間処理施設負担金が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は、職員の配置転換に伴う人件費の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支出額自体は前年と同水準であるものの、人口減少に伴い住民１人当たりのコストが相対的に押し上げられたことによるものである。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人事院勧告に伴う人件費の増加や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物価高騰に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物件費の増により、実質単年度収支は赤字となっているが、財政調整基金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て財源を補填した結果</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、実質収支は黒字になっている。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歳計余剰金による積立金が取崩額を下回ったため、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比で減少している。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全ての会計において、赤字とはなっていないが特別会計においては、一層の効率的合理的な執行、自己財源の確保を図り一般会計からの繰入を圧縮するよう努めていく。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2224013</v>
      </c>
      <c r="BO4" s="371"/>
      <c r="BP4" s="371"/>
      <c r="BQ4" s="371"/>
      <c r="BR4" s="371"/>
      <c r="BS4" s="371"/>
      <c r="BT4" s="371"/>
      <c r="BU4" s="372"/>
      <c r="BV4" s="370">
        <v>2130081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5.4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2151570</v>
      </c>
      <c r="BO5" s="408"/>
      <c r="BP5" s="408"/>
      <c r="BQ5" s="408"/>
      <c r="BR5" s="408"/>
      <c r="BS5" s="408"/>
      <c r="BT5" s="408"/>
      <c r="BU5" s="409"/>
      <c r="BV5" s="407">
        <v>2050134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91.3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72443</v>
      </c>
      <c r="BO6" s="408"/>
      <c r="BP6" s="408"/>
      <c r="BQ6" s="408"/>
      <c r="BR6" s="408"/>
      <c r="BS6" s="408"/>
      <c r="BT6" s="408"/>
      <c r="BU6" s="409"/>
      <c r="BV6" s="407">
        <v>79947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92.9</v>
      </c>
      <c r="CU6" s="445"/>
      <c r="CV6" s="445"/>
      <c r="CW6" s="445"/>
      <c r="CX6" s="445"/>
      <c r="CY6" s="445"/>
      <c r="CZ6" s="445"/>
      <c r="DA6" s="446"/>
      <c r="DB6" s="444">
        <v>91.6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70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1501203</v>
      </c>
      <c r="CU7" s="408"/>
      <c r="CV7" s="408"/>
      <c r="CW7" s="408"/>
      <c r="CX7" s="408"/>
      <c r="CY7" s="408"/>
      <c r="CZ7" s="408"/>
      <c r="DA7" s="409"/>
      <c r="DB7" s="407">
        <v>1484107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72443</v>
      </c>
      <c r="BO8" s="408"/>
      <c r="BP8" s="408"/>
      <c r="BQ8" s="408"/>
      <c r="BR8" s="408"/>
      <c r="BS8" s="408"/>
      <c r="BT8" s="408"/>
      <c r="BU8" s="409"/>
      <c r="BV8" s="407">
        <v>79877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v>
      </c>
      <c r="CU8" s="448"/>
      <c r="CV8" s="448"/>
      <c r="CW8" s="448"/>
      <c r="CX8" s="448"/>
      <c r="CY8" s="448"/>
      <c r="CZ8" s="448"/>
      <c r="DA8" s="449"/>
      <c r="DB8" s="447">
        <v>0.1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706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-7434</v>
      </c>
      <c r="BO9" s="408"/>
      <c r="BP9" s="408"/>
      <c r="BQ9" s="408"/>
      <c r="BR9" s="408"/>
      <c r="BS9" s="408"/>
      <c r="BT9" s="408"/>
      <c r="BU9" s="409"/>
      <c r="BV9" s="407">
        <v>-38963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v>
      </c>
      <c r="CU9" s="405"/>
      <c r="CV9" s="405"/>
      <c r="CW9" s="405"/>
      <c r="CX9" s="405"/>
      <c r="CY9" s="405"/>
      <c r="CZ9" s="405"/>
      <c r="DA9" s="406"/>
      <c r="DB9" s="404">
        <v>17.8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832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v>
      </c>
      <c r="BO10" s="408"/>
      <c r="BP10" s="408"/>
      <c r="BQ10" s="408"/>
      <c r="BR10" s="408"/>
      <c r="BS10" s="408"/>
      <c r="BT10" s="408"/>
      <c r="BU10" s="409"/>
      <c r="BV10" s="407">
        <v>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601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59679</v>
      </c>
      <c r="BO12" s="408"/>
      <c r="BP12" s="408"/>
      <c r="BQ12" s="408"/>
      <c r="BR12" s="408"/>
      <c r="BS12" s="408"/>
      <c r="BT12" s="408"/>
      <c r="BU12" s="409"/>
      <c r="BV12" s="407">
        <v>22769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600</v>
      </c>
      <c r="S13" s="492"/>
      <c r="T13" s="492"/>
      <c r="U13" s="492"/>
      <c r="V13" s="493"/>
      <c r="W13" s="423" t="s">
        <v>131</v>
      </c>
      <c r="X13" s="424"/>
      <c r="Y13" s="424"/>
      <c r="Z13" s="424"/>
      <c r="AA13" s="424"/>
      <c r="AB13" s="414"/>
      <c r="AC13" s="458">
        <v>50</v>
      </c>
      <c r="AD13" s="459"/>
      <c r="AE13" s="459"/>
      <c r="AF13" s="459"/>
      <c r="AG13" s="501"/>
      <c r="AH13" s="458">
        <v>55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-67091</v>
      </c>
      <c r="BO13" s="408"/>
      <c r="BP13" s="408"/>
      <c r="BQ13" s="408"/>
      <c r="BR13" s="408"/>
      <c r="BS13" s="408"/>
      <c r="BT13" s="408"/>
      <c r="BU13" s="409"/>
      <c r="BV13" s="407">
        <v>-61724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7.1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636</v>
      </c>
      <c r="S14" s="492"/>
      <c r="T14" s="492"/>
      <c r="U14" s="492"/>
      <c r="V14" s="493"/>
      <c r="W14" s="397"/>
      <c r="X14" s="398"/>
      <c r="Y14" s="398"/>
      <c r="Z14" s="398"/>
      <c r="AA14" s="398"/>
      <c r="AB14" s="387"/>
      <c r="AC14" s="494">
        <v>14.5</v>
      </c>
      <c r="AD14" s="495"/>
      <c r="AE14" s="495"/>
      <c r="AF14" s="495"/>
      <c r="AG14" s="496"/>
      <c r="AH14" s="494">
        <v>13.1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v>
      </c>
      <c r="CU14" s="506"/>
      <c r="CV14" s="506"/>
      <c r="CW14" s="506"/>
      <c r="CX14" s="506"/>
      <c r="CY14" s="506"/>
      <c r="CZ14" s="506"/>
      <c r="DA14" s="507"/>
      <c r="DB14" s="505">
        <v>2.2999999999999998</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635</v>
      </c>
      <c r="S15" s="492"/>
      <c r="T15" s="492"/>
      <c r="U15" s="492"/>
      <c r="V15" s="493"/>
      <c r="W15" s="423" t="s">
        <v>137</v>
      </c>
      <c r="X15" s="424"/>
      <c r="Y15" s="424"/>
      <c r="Z15" s="424"/>
      <c r="AA15" s="424"/>
      <c r="AB15" s="414"/>
      <c r="AC15" s="458">
        <v>41</v>
      </c>
      <c r="AD15" s="459"/>
      <c r="AE15" s="459"/>
      <c r="AF15" s="459"/>
      <c r="AG15" s="501"/>
      <c r="AH15" s="458">
        <v>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140822</v>
      </c>
      <c r="BO15" s="371"/>
      <c r="BP15" s="371"/>
      <c r="BQ15" s="371"/>
      <c r="BR15" s="371"/>
      <c r="BS15" s="371"/>
      <c r="BT15" s="371"/>
      <c r="BU15" s="372"/>
      <c r="BV15" s="370">
        <v>141246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11.9</v>
      </c>
      <c r="AD16" s="495"/>
      <c r="AE16" s="495"/>
      <c r="AF16" s="495"/>
      <c r="AG16" s="496"/>
      <c r="AH16" s="494">
        <v>19.2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1474737</v>
      </c>
      <c r="BO16" s="408"/>
      <c r="BP16" s="408"/>
      <c r="BQ16" s="408"/>
      <c r="BR16" s="408"/>
      <c r="BS16" s="408"/>
      <c r="BT16" s="408"/>
      <c r="BU16" s="409"/>
      <c r="BV16" s="407">
        <v>1450883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254</v>
      </c>
      <c r="AD17" s="459"/>
      <c r="AE17" s="459"/>
      <c r="AF17" s="459"/>
      <c r="AG17" s="501"/>
      <c r="AH17" s="458">
        <v>285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164892</v>
      </c>
      <c r="BO17" s="408"/>
      <c r="BP17" s="408"/>
      <c r="BQ17" s="408"/>
      <c r="BR17" s="408"/>
      <c r="BS17" s="408"/>
      <c r="BT17" s="408"/>
      <c r="BU17" s="409"/>
      <c r="BV17" s="407">
        <v>166110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275.63</v>
      </c>
      <c r="M18" s="531"/>
      <c r="N18" s="531"/>
      <c r="O18" s="531"/>
      <c r="P18" s="531"/>
      <c r="Q18" s="531"/>
      <c r="R18" s="532"/>
      <c r="S18" s="532"/>
      <c r="T18" s="532"/>
      <c r="U18" s="532"/>
      <c r="V18" s="533"/>
      <c r="W18" s="425"/>
      <c r="X18" s="426"/>
      <c r="Y18" s="426"/>
      <c r="Z18" s="426"/>
      <c r="AA18" s="426"/>
      <c r="AB18" s="417"/>
      <c r="AC18" s="534">
        <v>73.599999999999994</v>
      </c>
      <c r="AD18" s="535"/>
      <c r="AE18" s="535"/>
      <c r="AF18" s="535"/>
      <c r="AG18" s="536"/>
      <c r="AH18" s="534">
        <v>67.7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1399297</v>
      </c>
      <c r="BO18" s="408"/>
      <c r="BP18" s="408"/>
      <c r="BQ18" s="408"/>
      <c r="BR18" s="408"/>
      <c r="BS18" s="408"/>
      <c r="BT18" s="408"/>
      <c r="BU18" s="409"/>
      <c r="BV18" s="407">
        <v>1366014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1894942</v>
      </c>
      <c r="BO19" s="408"/>
      <c r="BP19" s="408"/>
      <c r="BQ19" s="408"/>
      <c r="BR19" s="408"/>
      <c r="BS19" s="408"/>
      <c r="BT19" s="408"/>
      <c r="BU19" s="409"/>
      <c r="BV19" s="407">
        <v>1807509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1990583</v>
      </c>
      <c r="BO22" s="371"/>
      <c r="BP22" s="371"/>
      <c r="BQ22" s="371"/>
      <c r="BR22" s="371"/>
      <c r="BS22" s="371"/>
      <c r="BT22" s="371"/>
      <c r="BU22" s="372"/>
      <c r="BV22" s="370">
        <v>2239712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1787327</v>
      </c>
      <c r="BO23" s="408"/>
      <c r="BP23" s="408"/>
      <c r="BQ23" s="408"/>
      <c r="BR23" s="408"/>
      <c r="BS23" s="408"/>
      <c r="BT23" s="408"/>
      <c r="BU23" s="409"/>
      <c r="BV23" s="407">
        <v>2007470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5780</v>
      </c>
      <c r="R24" s="459"/>
      <c r="S24" s="459"/>
      <c r="T24" s="459"/>
      <c r="U24" s="459"/>
      <c r="V24" s="501"/>
      <c r="W24" s="553"/>
      <c r="X24" s="554"/>
      <c r="Y24" s="555"/>
      <c r="Z24" s="457" t="s">
        <v>161</v>
      </c>
      <c r="AA24" s="437"/>
      <c r="AB24" s="437"/>
      <c r="AC24" s="437"/>
      <c r="AD24" s="437"/>
      <c r="AE24" s="437"/>
      <c r="AF24" s="437"/>
      <c r="AG24" s="438"/>
      <c r="AH24" s="458">
        <v>37</v>
      </c>
      <c r="AI24" s="459"/>
      <c r="AJ24" s="459"/>
      <c r="AK24" s="459"/>
      <c r="AL24" s="501"/>
      <c r="AM24" s="458">
        <v>110926</v>
      </c>
      <c r="AN24" s="459"/>
      <c r="AO24" s="459"/>
      <c r="AP24" s="459"/>
      <c r="AQ24" s="459"/>
      <c r="AR24" s="501"/>
      <c r="AS24" s="458">
        <v>2998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1434591</v>
      </c>
      <c r="BO24" s="408"/>
      <c r="BP24" s="408"/>
      <c r="BQ24" s="408"/>
      <c r="BR24" s="408"/>
      <c r="BS24" s="408"/>
      <c r="BT24" s="408"/>
      <c r="BU24" s="409"/>
      <c r="BV24" s="407">
        <v>1609952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4930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24247</v>
      </c>
      <c r="BO25" s="371"/>
      <c r="BP25" s="371"/>
      <c r="BQ25" s="371"/>
      <c r="BR25" s="371"/>
      <c r="BS25" s="371"/>
      <c r="BT25" s="371"/>
      <c r="BU25" s="372"/>
      <c r="BV25" s="370">
        <v>4681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4680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12472</v>
      </c>
      <c r="AN26" s="459"/>
      <c r="AO26" s="459"/>
      <c r="AP26" s="459"/>
      <c r="AQ26" s="459"/>
      <c r="AR26" s="501"/>
      <c r="AS26" s="458">
        <v>3118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1910</v>
      </c>
      <c r="R27" s="459"/>
      <c r="S27" s="459"/>
      <c r="T27" s="459"/>
      <c r="U27" s="459"/>
      <c r="V27" s="501"/>
      <c r="W27" s="553"/>
      <c r="X27" s="554"/>
      <c r="Y27" s="555"/>
      <c r="Z27" s="457" t="s">
        <v>170</v>
      </c>
      <c r="AA27" s="437"/>
      <c r="AB27" s="437"/>
      <c r="AC27" s="437"/>
      <c r="AD27" s="437"/>
      <c r="AE27" s="437"/>
      <c r="AF27" s="437"/>
      <c r="AG27" s="438"/>
      <c r="AH27" s="458">
        <v>20</v>
      </c>
      <c r="AI27" s="459"/>
      <c r="AJ27" s="459"/>
      <c r="AK27" s="459"/>
      <c r="AL27" s="501"/>
      <c r="AM27" s="458">
        <v>66255</v>
      </c>
      <c r="AN27" s="459"/>
      <c r="AO27" s="459"/>
      <c r="AP27" s="459"/>
      <c r="AQ27" s="459"/>
      <c r="AR27" s="501"/>
      <c r="AS27" s="458">
        <v>3313</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1420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314574</v>
      </c>
      <c r="BO28" s="371"/>
      <c r="BP28" s="371"/>
      <c r="BQ28" s="371"/>
      <c r="BR28" s="371"/>
      <c r="BS28" s="371"/>
      <c r="BT28" s="371"/>
      <c r="BU28" s="372"/>
      <c r="BV28" s="370">
        <v>334231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4</v>
      </c>
      <c r="M29" s="459"/>
      <c r="N29" s="459"/>
      <c r="O29" s="459"/>
      <c r="P29" s="501"/>
      <c r="Q29" s="458">
        <v>1230</v>
      </c>
      <c r="R29" s="459"/>
      <c r="S29" s="459"/>
      <c r="T29" s="459"/>
      <c r="U29" s="459"/>
      <c r="V29" s="501"/>
      <c r="W29" s="556"/>
      <c r="X29" s="557"/>
      <c r="Y29" s="558"/>
      <c r="Z29" s="457" t="s">
        <v>176</v>
      </c>
      <c r="AA29" s="437"/>
      <c r="AB29" s="437"/>
      <c r="AC29" s="437"/>
      <c r="AD29" s="437"/>
      <c r="AE29" s="437"/>
      <c r="AF29" s="437"/>
      <c r="AG29" s="438"/>
      <c r="AH29" s="458">
        <v>57</v>
      </c>
      <c r="AI29" s="459"/>
      <c r="AJ29" s="459"/>
      <c r="AK29" s="459"/>
      <c r="AL29" s="501"/>
      <c r="AM29" s="458">
        <v>177181</v>
      </c>
      <c r="AN29" s="459"/>
      <c r="AO29" s="459"/>
      <c r="AP29" s="459"/>
      <c r="AQ29" s="459"/>
      <c r="AR29" s="501"/>
      <c r="AS29" s="458">
        <v>3108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62988</v>
      </c>
      <c r="BO29" s="408"/>
      <c r="BP29" s="408"/>
      <c r="BQ29" s="408"/>
      <c r="BR29" s="408"/>
      <c r="BS29" s="408"/>
      <c r="BT29" s="408"/>
      <c r="BU29" s="409"/>
      <c r="BV29" s="407">
        <v>57853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352936</v>
      </c>
      <c r="BO30" s="527"/>
      <c r="BP30" s="527"/>
      <c r="BQ30" s="527"/>
      <c r="BR30" s="527"/>
      <c r="BS30" s="527"/>
      <c r="BT30" s="527"/>
      <c r="BU30" s="528"/>
      <c r="BV30" s="526">
        <v>341047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上川北部消防事務組合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上川教育センター事務組合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名寄地区衛生施設事務組合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7QtcGtbNlPgSETqlgcFItnlS/UfUeNPd9oin5iuyV4Z7Kzx7dugnpkKZkNHNfzNX1GA97Y+Y+oj3JZ16fNFSJw==" saltValue="cy9IA2ISXkp5AFMjx0dG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6.78</v>
      </c>
      <c r="G34" s="33">
        <v>6.99</v>
      </c>
      <c r="H34" s="33">
        <v>8.1300000000000008</v>
      </c>
      <c r="I34" s="33">
        <v>5.38</v>
      </c>
      <c r="J34" s="34">
        <v>4.82</v>
      </c>
      <c r="K34" s="22"/>
      <c r="L34" s="22"/>
      <c r="M34" s="22"/>
      <c r="N34" s="22"/>
      <c r="O34" s="22"/>
      <c r="P34" s="22"/>
    </row>
    <row r="35" spans="1:16" ht="39" customHeight="1" x14ac:dyDescent="0.2">
      <c r="A35" s="22"/>
      <c r="B35" s="35"/>
      <c r="C35" s="1145" t="s">
        <v>533</v>
      </c>
      <c r="D35" s="1146"/>
      <c r="E35" s="1147"/>
      <c r="F35" s="36">
        <v>0.64</v>
      </c>
      <c r="G35" s="37">
        <v>1.18</v>
      </c>
      <c r="H35" s="37">
        <v>1.85</v>
      </c>
      <c r="I35" s="37">
        <v>1.37</v>
      </c>
      <c r="J35" s="38">
        <v>0.98</v>
      </c>
      <c r="K35" s="22"/>
      <c r="L35" s="22"/>
      <c r="M35" s="22"/>
      <c r="N35" s="22"/>
      <c r="O35" s="22"/>
      <c r="P35" s="22"/>
    </row>
    <row r="36" spans="1:16" ht="39" customHeight="1" x14ac:dyDescent="0.2">
      <c r="A36" s="22"/>
      <c r="B36" s="35"/>
      <c r="C36" s="1145" t="s">
        <v>534</v>
      </c>
      <c r="D36" s="1146"/>
      <c r="E36" s="1147"/>
      <c r="F36" s="36">
        <v>0.15</v>
      </c>
      <c r="G36" s="37">
        <v>0.15</v>
      </c>
      <c r="H36" s="37">
        <v>0.14000000000000001</v>
      </c>
      <c r="I36" s="37">
        <v>0.23</v>
      </c>
      <c r="J36" s="38">
        <v>0.22</v>
      </c>
      <c r="K36" s="22"/>
      <c r="L36" s="22"/>
      <c r="M36" s="22"/>
      <c r="N36" s="22"/>
      <c r="O36" s="22"/>
      <c r="P36" s="22"/>
    </row>
    <row r="37" spans="1:16" ht="39" customHeight="1" x14ac:dyDescent="0.2">
      <c r="A37" s="22"/>
      <c r="B37" s="35"/>
      <c r="C37" s="1145" t="s">
        <v>535</v>
      </c>
      <c r="D37" s="1146"/>
      <c r="E37" s="1147"/>
      <c r="F37" s="36" t="s">
        <v>486</v>
      </c>
      <c r="G37" s="37" t="s">
        <v>486</v>
      </c>
      <c r="H37" s="37" t="s">
        <v>486</v>
      </c>
      <c r="I37" s="37" t="s">
        <v>486</v>
      </c>
      <c r="J37" s="38">
        <v>0.12</v>
      </c>
      <c r="K37" s="22"/>
      <c r="L37" s="22"/>
      <c r="M37" s="22"/>
      <c r="N37" s="22"/>
      <c r="O37" s="22"/>
      <c r="P37" s="22"/>
    </row>
    <row r="38" spans="1:16" ht="39" customHeight="1" x14ac:dyDescent="0.2">
      <c r="A38" s="22"/>
      <c r="B38" s="35"/>
      <c r="C38" s="1145" t="s">
        <v>536</v>
      </c>
      <c r="D38" s="1146"/>
      <c r="E38" s="1147"/>
      <c r="F38" s="36" t="s">
        <v>486</v>
      </c>
      <c r="G38" s="37" t="s">
        <v>486</v>
      </c>
      <c r="H38" s="37" t="s">
        <v>486</v>
      </c>
      <c r="I38" s="37" t="s">
        <v>486</v>
      </c>
      <c r="J38" s="38">
        <v>7.0000000000000007E-2</v>
      </c>
      <c r="K38" s="22"/>
      <c r="L38" s="22"/>
      <c r="M38" s="22"/>
      <c r="N38" s="22"/>
      <c r="O38" s="22"/>
      <c r="P38" s="22"/>
    </row>
    <row r="39" spans="1:16" ht="39" customHeight="1" x14ac:dyDescent="0.2">
      <c r="A39" s="22"/>
      <c r="B39" s="35"/>
      <c r="C39" s="1145" t="s">
        <v>537</v>
      </c>
      <c r="D39" s="1146"/>
      <c r="E39" s="1147"/>
      <c r="F39" s="36">
        <v>0.15</v>
      </c>
      <c r="G39" s="37">
        <v>0.1</v>
      </c>
      <c r="H39" s="37">
        <v>0.02</v>
      </c>
      <c r="I39" s="37">
        <v>0.04</v>
      </c>
      <c r="J39" s="38">
        <v>0.06</v>
      </c>
      <c r="K39" s="22"/>
      <c r="L39" s="22"/>
      <c r="M39" s="22"/>
      <c r="N39" s="22"/>
      <c r="O39" s="22"/>
      <c r="P39" s="22"/>
    </row>
    <row r="40" spans="1:16" ht="39" customHeight="1" x14ac:dyDescent="0.2">
      <c r="A40" s="22"/>
      <c r="B40" s="35"/>
      <c r="C40" s="1145" t="s">
        <v>538</v>
      </c>
      <c r="D40" s="1146"/>
      <c r="E40" s="1147"/>
      <c r="F40" s="36">
        <v>0.02</v>
      </c>
      <c r="G40" s="37">
        <v>0.03</v>
      </c>
      <c r="H40" s="37">
        <v>0.03</v>
      </c>
      <c r="I40" s="37">
        <v>0.03</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0.28000000000000003</v>
      </c>
      <c r="G43" s="42">
        <v>0.24</v>
      </c>
      <c r="H43" s="42">
        <v>0.09</v>
      </c>
      <c r="I43" s="42">
        <v>0.21</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UX59UMJdchBG0EthvbZ3ihjjw6xD/ydFQmEeg5J3dSWmsRmBJ6lSVXOcl7nkrApqNpnNWxCmPPS7EdJxNLv+w==" saltValue="Yt/ToWCvojS4iiY8bqYF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320</v>
      </c>
      <c r="L45" s="60">
        <v>323</v>
      </c>
      <c r="M45" s="60">
        <v>334</v>
      </c>
      <c r="N45" s="60">
        <v>339</v>
      </c>
      <c r="O45" s="61">
        <v>338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25</v>
      </c>
      <c r="L48" s="64">
        <v>28</v>
      </c>
      <c r="M48" s="64">
        <v>26</v>
      </c>
      <c r="N48" s="64">
        <v>27</v>
      </c>
      <c r="O48" s="65">
        <v>27</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486</v>
      </c>
      <c r="M51" s="64">
        <v>0</v>
      </c>
      <c r="N51" s="64" t="s">
        <v>486</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268</v>
      </c>
      <c r="L52" s="64">
        <v>267</v>
      </c>
      <c r="M52" s="64">
        <v>273</v>
      </c>
      <c r="N52" s="64">
        <v>274</v>
      </c>
      <c r="O52" s="65">
        <v>269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77</v>
      </c>
      <c r="L53" s="69">
        <v>84</v>
      </c>
      <c r="M53" s="69">
        <v>87</v>
      </c>
      <c r="N53" s="69">
        <v>92</v>
      </c>
      <c r="O53" s="70">
        <v>96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551</v>
      </c>
      <c r="L58" s="84" t="s">
        <v>551</v>
      </c>
      <c r="M58" s="84" t="s">
        <v>551</v>
      </c>
      <c r="N58" s="84" t="s">
        <v>551</v>
      </c>
      <c r="O58" s="85" t="s">
        <v>551</v>
      </c>
    </row>
    <row r="59" spans="1:21" ht="31.5" customHeight="1" x14ac:dyDescent="0.2">
      <c r="B59" s="1171"/>
      <c r="C59" s="1172"/>
      <c r="D59" s="1178" t="s">
        <v>26</v>
      </c>
      <c r="E59" s="1179"/>
      <c r="F59" s="1179"/>
      <c r="G59" s="1179"/>
      <c r="H59" s="1179"/>
      <c r="I59" s="1179"/>
      <c r="J59" s="1180"/>
      <c r="K59" s="86" t="s">
        <v>551</v>
      </c>
      <c r="L59" s="87" t="s">
        <v>551</v>
      </c>
      <c r="M59" s="87" t="s">
        <v>551</v>
      </c>
      <c r="N59" s="87" t="s">
        <v>551</v>
      </c>
      <c r="O59" s="88" t="s">
        <v>551</v>
      </c>
    </row>
    <row r="60" spans="1:21" ht="31.5" customHeight="1" thickBot="1" x14ac:dyDescent="0.25">
      <c r="B60" s="1173"/>
      <c r="C60" s="1174"/>
      <c r="D60" s="1181" t="s">
        <v>27</v>
      </c>
      <c r="E60" s="1182"/>
      <c r="F60" s="1182"/>
      <c r="G60" s="1182"/>
      <c r="H60" s="1182"/>
      <c r="I60" s="1182"/>
      <c r="J60" s="1183"/>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dUY1qSMkOeqV0f9COD4F8zX5+y5DUK2gi2lu873pkw/Z0ue+GcaDToDhUsNfwvaYneH27KX6U9rHNTMLV/kYw==" saltValue="rNfpMf1NXkSgUZEPZnG+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3011</v>
      </c>
      <c r="J41" s="344">
        <v>2774</v>
      </c>
      <c r="K41" s="344">
        <v>2497</v>
      </c>
      <c r="L41" s="344">
        <v>2240</v>
      </c>
      <c r="M41" s="345">
        <v>1991</v>
      </c>
    </row>
    <row r="42" spans="2:13" ht="27.75" customHeight="1" x14ac:dyDescent="0.2">
      <c r="B42" s="1186"/>
      <c r="C42" s="1187"/>
      <c r="D42" s="106"/>
      <c r="E42" s="1192" t="s">
        <v>32</v>
      </c>
      <c r="F42" s="1192"/>
      <c r="G42" s="1192"/>
      <c r="H42" s="1193"/>
      <c r="I42" s="346" t="s">
        <v>486</v>
      </c>
      <c r="J42" s="347" t="s">
        <v>486</v>
      </c>
      <c r="K42" s="347" t="s">
        <v>486</v>
      </c>
      <c r="L42" s="347">
        <v>5</v>
      </c>
      <c r="M42" s="348">
        <v>24</v>
      </c>
    </row>
    <row r="43" spans="2:13" ht="27.75" customHeight="1" x14ac:dyDescent="0.2">
      <c r="B43" s="1186"/>
      <c r="C43" s="1187"/>
      <c r="D43" s="106"/>
      <c r="E43" s="1192" t="s">
        <v>33</v>
      </c>
      <c r="F43" s="1192"/>
      <c r="G43" s="1192"/>
      <c r="H43" s="1193"/>
      <c r="I43" s="346">
        <v>210</v>
      </c>
      <c r="J43" s="347">
        <v>185</v>
      </c>
      <c r="K43" s="347">
        <v>175</v>
      </c>
      <c r="L43" s="347">
        <v>169</v>
      </c>
      <c r="M43" s="348">
        <v>142</v>
      </c>
    </row>
    <row r="44" spans="2:13" ht="27.75" customHeight="1" x14ac:dyDescent="0.2">
      <c r="B44" s="1186"/>
      <c r="C44" s="1187"/>
      <c r="D44" s="106"/>
      <c r="E44" s="1192" t="s">
        <v>34</v>
      </c>
      <c r="F44" s="1192"/>
      <c r="G44" s="1192"/>
      <c r="H44" s="1193"/>
      <c r="I44" s="346" t="s">
        <v>486</v>
      </c>
      <c r="J44" s="347" t="s">
        <v>486</v>
      </c>
      <c r="K44" s="347" t="s">
        <v>486</v>
      </c>
      <c r="L44" s="347" t="s">
        <v>486</v>
      </c>
      <c r="M44" s="348" t="s">
        <v>486</v>
      </c>
    </row>
    <row r="45" spans="2:13" ht="27.75" customHeight="1" x14ac:dyDescent="0.2">
      <c r="B45" s="1186"/>
      <c r="C45" s="1187"/>
      <c r="D45" s="106"/>
      <c r="E45" s="1192" t="s">
        <v>35</v>
      </c>
      <c r="F45" s="1192"/>
      <c r="G45" s="1192"/>
      <c r="H45" s="1193"/>
      <c r="I45" s="346">
        <v>13</v>
      </c>
      <c r="J45" s="347">
        <v>31</v>
      </c>
      <c r="K45" s="347">
        <v>66</v>
      </c>
      <c r="L45" s="347">
        <v>80</v>
      </c>
      <c r="M45" s="348">
        <v>135</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636</v>
      </c>
      <c r="J50" s="347">
        <v>747</v>
      </c>
      <c r="K50" s="347">
        <v>726</v>
      </c>
      <c r="L50" s="347">
        <v>770</v>
      </c>
      <c r="M50" s="348">
        <v>766</v>
      </c>
    </row>
    <row r="51" spans="2:13" ht="27.75" customHeight="1" x14ac:dyDescent="0.2">
      <c r="B51" s="1186"/>
      <c r="C51" s="1187"/>
      <c r="D51" s="106"/>
      <c r="E51" s="1192" t="s">
        <v>42</v>
      </c>
      <c r="F51" s="1192"/>
      <c r="G51" s="1192"/>
      <c r="H51" s="1193"/>
      <c r="I51" s="346">
        <v>182</v>
      </c>
      <c r="J51" s="347">
        <v>160</v>
      </c>
      <c r="K51" s="347">
        <v>134</v>
      </c>
      <c r="L51" s="347">
        <v>98</v>
      </c>
      <c r="M51" s="348">
        <v>74</v>
      </c>
    </row>
    <row r="52" spans="2:13" ht="27.75" customHeight="1" x14ac:dyDescent="0.2">
      <c r="B52" s="1188"/>
      <c r="C52" s="1189"/>
      <c r="D52" s="106"/>
      <c r="E52" s="1192" t="s">
        <v>43</v>
      </c>
      <c r="F52" s="1192"/>
      <c r="G52" s="1192"/>
      <c r="H52" s="1193"/>
      <c r="I52" s="346">
        <v>2091</v>
      </c>
      <c r="J52" s="347">
        <v>1930</v>
      </c>
      <c r="K52" s="347">
        <v>1755</v>
      </c>
      <c r="L52" s="347">
        <v>1597</v>
      </c>
      <c r="M52" s="348">
        <v>1414</v>
      </c>
    </row>
    <row r="53" spans="2:13" ht="27.75" customHeight="1" thickBot="1" x14ac:dyDescent="0.25">
      <c r="B53" s="1199" t="s">
        <v>19</v>
      </c>
      <c r="C53" s="1200"/>
      <c r="D53" s="110"/>
      <c r="E53" s="1201" t="s">
        <v>44</v>
      </c>
      <c r="F53" s="1201"/>
      <c r="G53" s="1201"/>
      <c r="H53" s="1202"/>
      <c r="I53" s="349">
        <v>326</v>
      </c>
      <c r="J53" s="350">
        <v>152</v>
      </c>
      <c r="K53" s="350">
        <v>123</v>
      </c>
      <c r="L53" s="350">
        <v>29</v>
      </c>
      <c r="M53" s="351">
        <v>37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78JhL5bkJvaGYdK0+eav9A+NixouUrQIo5T/WfVJgpJ2mQbyAZDHKqsUIq3XgsNP9BDe/w2W5iJLs7oYfnvaw==" saltValue="xHwhj+clnUIg09uO378+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308</v>
      </c>
      <c r="G55" s="352">
        <v>334</v>
      </c>
      <c r="H55" s="353">
        <v>315</v>
      </c>
    </row>
    <row r="56" spans="2:8" ht="52.5" customHeight="1" x14ac:dyDescent="0.2">
      <c r="B56" s="122"/>
      <c r="C56" s="1213" t="s">
        <v>47</v>
      </c>
      <c r="D56" s="1213"/>
      <c r="E56" s="1214"/>
      <c r="F56" s="354">
        <v>50</v>
      </c>
      <c r="G56" s="354">
        <v>58</v>
      </c>
      <c r="H56" s="355">
        <v>63</v>
      </c>
    </row>
    <row r="57" spans="2:8" ht="53.25" customHeight="1" x14ac:dyDescent="0.2">
      <c r="B57" s="122"/>
      <c r="C57" s="1215" t="s">
        <v>48</v>
      </c>
      <c r="D57" s="1215"/>
      <c r="E57" s="1216"/>
      <c r="F57" s="356">
        <v>326</v>
      </c>
      <c r="G57" s="356">
        <v>341</v>
      </c>
      <c r="H57" s="357">
        <v>353</v>
      </c>
    </row>
    <row r="58" spans="2:8" ht="45.75" customHeight="1" x14ac:dyDescent="0.2">
      <c r="B58" s="123"/>
      <c r="C58" s="1203" t="s">
        <v>546</v>
      </c>
      <c r="D58" s="1204"/>
      <c r="E58" s="1205"/>
      <c r="F58" s="358">
        <v>145</v>
      </c>
      <c r="G58" s="358">
        <v>152</v>
      </c>
      <c r="H58" s="359">
        <v>156</v>
      </c>
    </row>
    <row r="59" spans="2:8" ht="45.75" customHeight="1" x14ac:dyDescent="0.2">
      <c r="B59" s="123"/>
      <c r="C59" s="1203" t="s">
        <v>547</v>
      </c>
      <c r="D59" s="1204"/>
      <c r="E59" s="1205"/>
      <c r="F59" s="358">
        <v>44</v>
      </c>
      <c r="G59" s="358">
        <v>49</v>
      </c>
      <c r="H59" s="359">
        <v>64</v>
      </c>
    </row>
    <row r="60" spans="2:8" ht="45.75" customHeight="1" x14ac:dyDescent="0.2">
      <c r="B60" s="123"/>
      <c r="C60" s="1203" t="s">
        <v>548</v>
      </c>
      <c r="D60" s="1204"/>
      <c r="E60" s="1205"/>
      <c r="F60" s="358">
        <v>22</v>
      </c>
      <c r="G60" s="358">
        <v>32</v>
      </c>
      <c r="H60" s="359">
        <v>27</v>
      </c>
    </row>
    <row r="61" spans="2:8" ht="45.75" customHeight="1" x14ac:dyDescent="0.2">
      <c r="B61" s="123"/>
      <c r="C61" s="1203" t="s">
        <v>549</v>
      </c>
      <c r="D61" s="1204"/>
      <c r="E61" s="1205"/>
      <c r="F61" s="358">
        <v>23</v>
      </c>
      <c r="G61" s="358">
        <v>23</v>
      </c>
      <c r="H61" s="359">
        <v>23</v>
      </c>
    </row>
    <row r="62" spans="2:8" ht="45.75" customHeight="1" thickBot="1" x14ac:dyDescent="0.25">
      <c r="B62" s="124"/>
      <c r="C62" s="1206" t="s">
        <v>550</v>
      </c>
      <c r="D62" s="1207"/>
      <c r="E62" s="1208"/>
      <c r="F62" s="360">
        <v>19</v>
      </c>
      <c r="G62" s="360">
        <v>19</v>
      </c>
      <c r="H62" s="361">
        <v>19</v>
      </c>
    </row>
    <row r="63" spans="2:8" ht="52.5" customHeight="1" thickBot="1" x14ac:dyDescent="0.25">
      <c r="B63" s="125"/>
      <c r="C63" s="1209" t="s">
        <v>49</v>
      </c>
      <c r="D63" s="1209"/>
      <c r="E63" s="1210"/>
      <c r="F63" s="362">
        <v>684</v>
      </c>
      <c r="G63" s="362">
        <v>733</v>
      </c>
      <c r="H63" s="363">
        <v>730</v>
      </c>
    </row>
    <row r="64" spans="2:8" ht="13.2" x14ac:dyDescent="0.2"/>
  </sheetData>
  <sheetProtection algorithmName="SHA-512" hashValue="/U01KX1iS4lEW7XiyTxbFmzvMGL7qasYUUsX+943y2UeV2pRP+gGFIoI38g8EuckFrJ5wGaiprkGs7QYjjMFBA==" saltValue="/FlmN8/BftIazortLFFq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279677</v>
      </c>
      <c r="E3" s="144"/>
      <c r="F3" s="145">
        <v>332350</v>
      </c>
      <c r="G3" s="146"/>
      <c r="H3" s="147"/>
    </row>
    <row r="4" spans="1:8" x14ac:dyDescent="0.2">
      <c r="A4" s="148"/>
      <c r="B4" s="149"/>
      <c r="C4" s="150"/>
      <c r="D4" s="151">
        <v>141421</v>
      </c>
      <c r="E4" s="152"/>
      <c r="F4" s="153">
        <v>200453</v>
      </c>
      <c r="G4" s="154"/>
      <c r="H4" s="155"/>
    </row>
    <row r="5" spans="1:8" x14ac:dyDescent="0.2">
      <c r="A5" s="136" t="s">
        <v>518</v>
      </c>
      <c r="B5" s="141"/>
      <c r="C5" s="142"/>
      <c r="D5" s="143">
        <v>243862</v>
      </c>
      <c r="E5" s="144"/>
      <c r="F5" s="145">
        <v>362690</v>
      </c>
      <c r="G5" s="146"/>
      <c r="H5" s="147"/>
    </row>
    <row r="6" spans="1:8" x14ac:dyDescent="0.2">
      <c r="A6" s="148"/>
      <c r="B6" s="149"/>
      <c r="C6" s="150"/>
      <c r="D6" s="151">
        <v>166796</v>
      </c>
      <c r="E6" s="152"/>
      <c r="F6" s="153">
        <v>172580</v>
      </c>
      <c r="G6" s="154"/>
      <c r="H6" s="155"/>
    </row>
    <row r="7" spans="1:8" x14ac:dyDescent="0.2">
      <c r="A7" s="136" t="s">
        <v>519</v>
      </c>
      <c r="B7" s="141"/>
      <c r="C7" s="142"/>
      <c r="D7" s="143">
        <v>342659</v>
      </c>
      <c r="E7" s="144"/>
      <c r="F7" s="145">
        <v>296093</v>
      </c>
      <c r="G7" s="146"/>
      <c r="H7" s="147"/>
    </row>
    <row r="8" spans="1:8" x14ac:dyDescent="0.2">
      <c r="A8" s="148"/>
      <c r="B8" s="149"/>
      <c r="C8" s="150"/>
      <c r="D8" s="151">
        <v>217106</v>
      </c>
      <c r="E8" s="152"/>
      <c r="F8" s="153">
        <v>140545</v>
      </c>
      <c r="G8" s="154"/>
      <c r="H8" s="155"/>
    </row>
    <row r="9" spans="1:8" x14ac:dyDescent="0.2">
      <c r="A9" s="136" t="s">
        <v>520</v>
      </c>
      <c r="B9" s="141"/>
      <c r="C9" s="142"/>
      <c r="D9" s="143">
        <v>293469</v>
      </c>
      <c r="E9" s="144"/>
      <c r="F9" s="145">
        <v>308655</v>
      </c>
      <c r="G9" s="146"/>
      <c r="H9" s="147"/>
    </row>
    <row r="10" spans="1:8" x14ac:dyDescent="0.2">
      <c r="A10" s="148"/>
      <c r="B10" s="149"/>
      <c r="C10" s="150"/>
      <c r="D10" s="151">
        <v>148923</v>
      </c>
      <c r="E10" s="152"/>
      <c r="F10" s="153">
        <v>169887</v>
      </c>
      <c r="G10" s="154"/>
      <c r="H10" s="155"/>
    </row>
    <row r="11" spans="1:8" x14ac:dyDescent="0.2">
      <c r="A11" s="136" t="s">
        <v>521</v>
      </c>
      <c r="B11" s="141"/>
      <c r="C11" s="142"/>
      <c r="D11" s="143">
        <v>294374</v>
      </c>
      <c r="E11" s="144"/>
      <c r="F11" s="145">
        <v>325476</v>
      </c>
      <c r="G11" s="146"/>
      <c r="H11" s="147"/>
    </row>
    <row r="12" spans="1:8" x14ac:dyDescent="0.2">
      <c r="A12" s="148"/>
      <c r="B12" s="149"/>
      <c r="C12" s="156"/>
      <c r="D12" s="151">
        <v>164128</v>
      </c>
      <c r="E12" s="152"/>
      <c r="F12" s="153">
        <v>190204</v>
      </c>
      <c r="G12" s="154"/>
      <c r="H12" s="155"/>
    </row>
    <row r="13" spans="1:8" x14ac:dyDescent="0.2">
      <c r="A13" s="136"/>
      <c r="B13" s="141"/>
      <c r="C13" s="157"/>
      <c r="D13" s="158">
        <v>290808</v>
      </c>
      <c r="E13" s="159"/>
      <c r="F13" s="160">
        <v>325053</v>
      </c>
      <c r="G13" s="161"/>
      <c r="H13" s="147"/>
    </row>
    <row r="14" spans="1:8" x14ac:dyDescent="0.2">
      <c r="A14" s="148"/>
      <c r="B14" s="149"/>
      <c r="C14" s="150"/>
      <c r="D14" s="151">
        <v>167675</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6.79</v>
      </c>
      <c r="C19" s="162">
        <f>ROUND(VALUE(SUBSTITUTE(実質収支比率等に係る経年分析!G$48,"▲","-")),2)</f>
        <v>7</v>
      </c>
      <c r="D19" s="162">
        <f>ROUND(VALUE(SUBSTITUTE(実質収支比率等に係る経年分析!H$48,"▲","-")),2)</f>
        <v>8.1300000000000008</v>
      </c>
      <c r="E19" s="162">
        <f>ROUND(VALUE(SUBSTITUTE(実質収支比率等に係る経年分析!I$48,"▲","-")),2)</f>
        <v>5.38</v>
      </c>
      <c r="F19" s="162">
        <f>ROUND(VALUE(SUBSTITUTE(実質収支比率等に係る経年分析!J$48,"▲","-")),2)</f>
        <v>4.83</v>
      </c>
    </row>
    <row r="20" spans="1:11" x14ac:dyDescent="0.2">
      <c r="A20" s="162" t="s">
        <v>53</v>
      </c>
      <c r="B20" s="162">
        <f>ROUND(VALUE(SUBSTITUTE(実質収支比率等に係る経年分析!F$47,"▲","-")),2)</f>
        <v>18.18</v>
      </c>
      <c r="C20" s="162">
        <f>ROUND(VALUE(SUBSTITUTE(実質収支比率等に係る経年分析!G$47,"▲","-")),2)</f>
        <v>22.54</v>
      </c>
      <c r="D20" s="162">
        <f>ROUND(VALUE(SUBSTITUTE(実質収支比率等に係る経年分析!H$47,"▲","-")),2)</f>
        <v>21.07</v>
      </c>
      <c r="E20" s="162">
        <f>ROUND(VALUE(SUBSTITUTE(実質収支比率等に係る経年分析!I$47,"▲","-")),2)</f>
        <v>22.52</v>
      </c>
      <c r="F20" s="162">
        <f>ROUND(VALUE(SUBSTITUTE(実質収支比率等に係る経年分析!J$47,"▲","-")),2)</f>
        <v>20.95</v>
      </c>
    </row>
    <row r="21" spans="1:11" x14ac:dyDescent="0.2">
      <c r="A21" s="162" t="s">
        <v>54</v>
      </c>
      <c r="B21" s="162">
        <f>IF(ISNUMBER(VALUE(SUBSTITUTE(実質収支比率等に係る経年分析!F$49,"▲","-"))),ROUND(VALUE(SUBSTITUTE(実質収支比率等に係る経年分析!F$49,"▲","-")),2),NA())</f>
        <v>0.61</v>
      </c>
      <c r="C21" s="162">
        <f>IF(ISNUMBER(VALUE(SUBSTITUTE(実質収支比率等に係る経年分析!G$49,"▲","-"))),ROUND(VALUE(SUBSTITUTE(実質収支比率等に係る経年分析!G$49,"▲","-")),2),NA())</f>
        <v>2.68</v>
      </c>
      <c r="D21" s="162">
        <f>IF(ISNUMBER(VALUE(SUBSTITUTE(実質収支比率等に係る経年分析!H$49,"▲","-"))),ROUND(VALUE(SUBSTITUTE(実質収支比率等に係る経年分析!H$49,"▲","-")),2),NA())</f>
        <v>-3.81</v>
      </c>
      <c r="E21" s="162">
        <f>IF(ISNUMBER(VALUE(SUBSTITUTE(実質収支比率等に係る経年分析!I$49,"▲","-"))),ROUND(VALUE(SUBSTITUTE(実質収支比率等に係る経年分析!I$49,"▲","-")),2),NA())</f>
        <v>-4.16</v>
      </c>
      <c r="F21" s="162">
        <f>IF(ISNUMBER(VALUE(SUBSTITUTE(実質収支比率等に係る経年分析!J$49,"▲","-"))),ROUND(VALUE(SUBSTITUTE(実質収支比率等に係る経年分析!J$49,"▲","-")),2),NA())</f>
        <v>-4.47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2">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2">
      <c r="A34" s="163" t="str">
        <f>IF(連結実質赤字比率に係る赤字・黒字の構成分析!C$36="",NA(),連結実質赤字比率に係る赤字・黒字の構成分析!C$36)</f>
        <v>介護保険特別会計（サービス事業勘定）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0.14000000000000001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0.22</v>
      </c>
    </row>
    <row r="35" spans="1:16" x14ac:dyDescent="0.2">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8.1300000000000008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268</v>
      </c>
      <c r="E42" s="164"/>
      <c r="F42" s="164"/>
      <c r="G42" s="164">
        <f>'実質公債費比率（分子）の構造'!L$52</f>
        <v>267</v>
      </c>
      <c r="H42" s="164"/>
      <c r="I42" s="164"/>
      <c r="J42" s="164">
        <f>'実質公債費比率（分子）の構造'!M$52</f>
        <v>273</v>
      </c>
      <c r="K42" s="164"/>
      <c r="L42" s="164"/>
      <c r="M42" s="164">
        <f>'実質公債費比率（分子）の構造'!N$52</f>
        <v>274</v>
      </c>
      <c r="N42" s="164"/>
      <c r="O42" s="164"/>
      <c r="P42" s="164">
        <f>'実質公債費比率（分子）の構造'!O$52</f>
        <v>269</v>
      </c>
    </row>
    <row r="43" spans="1:16" x14ac:dyDescent="0.2">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25</v>
      </c>
      <c r="C46" s="164"/>
      <c r="D46" s="164"/>
      <c r="E46" s="164">
        <f>'実質公債費比率（分子）の構造'!L$48</f>
        <v>28</v>
      </c>
      <c r="F46" s="164"/>
      <c r="G46" s="164"/>
      <c r="H46" s="164">
        <f>'実質公債費比率（分子）の構造'!M$48</f>
        <v>26</v>
      </c>
      <c r="I46" s="164"/>
      <c r="J46" s="164"/>
      <c r="K46" s="164">
        <f>'実質公債費比率（分子）の構造'!N$48</f>
        <v>27</v>
      </c>
      <c r="L46" s="164"/>
      <c r="M46" s="164"/>
      <c r="N46" s="164">
        <f>'実質公債費比率（分子）の構造'!O$48</f>
        <v>27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320</v>
      </c>
      <c r="C49" s="164"/>
      <c r="D49" s="164"/>
      <c r="E49" s="164">
        <f>'実質公債費比率（分子）の構造'!L$45</f>
        <v>323</v>
      </c>
      <c r="F49" s="164"/>
      <c r="G49" s="164"/>
      <c r="H49" s="164">
        <f>'実質公債費比率（分子）の構造'!M$45</f>
        <v>334</v>
      </c>
      <c r="I49" s="164"/>
      <c r="J49" s="164"/>
      <c r="K49" s="164">
        <f>'実質公債費比率（分子）の構造'!N$45</f>
        <v>339</v>
      </c>
      <c r="L49" s="164"/>
      <c r="M49" s="164"/>
      <c r="N49" s="164">
        <f>'実質公債費比率（分子）の構造'!O$45</f>
        <v>338</v>
      </c>
      <c r="O49" s="164"/>
      <c r="P49" s="164"/>
    </row>
    <row r="50" spans="1:16" x14ac:dyDescent="0.2">
      <c r="A50" s="164" t="s">
        <v>67</v>
      </c>
      <c r="B50" s="164" t="e">
        <f>NA()</f>
        <v>#N/A</v>
      </c>
      <c r="C50" s="164">
        <f>IF(ISNUMBER('実質公債費比率（分子）の構造'!K$53),'実質公債費比率（分子）の構造'!K$53,NA())</f>
        <v>77</v>
      </c>
      <c r="D50" s="164" t="e">
        <f>NA()</f>
        <v>#N/A</v>
      </c>
      <c r="E50" s="164" t="e">
        <f>NA()</f>
        <v>#N/A</v>
      </c>
      <c r="F50" s="164">
        <f>IF(ISNUMBER('実質公債費比率（分子）の構造'!L$53),'実質公債費比率（分子）の構造'!L$53,NA())</f>
        <v>84</v>
      </c>
      <c r="G50" s="164" t="e">
        <f>NA()</f>
        <v>#N/A</v>
      </c>
      <c r="H50" s="164" t="e">
        <f>NA()</f>
        <v>#N/A</v>
      </c>
      <c r="I50" s="164">
        <f>IF(ISNUMBER('実質公債費比率（分子）の構造'!M$53),'実質公債費比率（分子）の構造'!M$53,NA())</f>
        <v>87</v>
      </c>
      <c r="J50" s="164" t="e">
        <f>NA()</f>
        <v>#N/A</v>
      </c>
      <c r="K50" s="164" t="e">
        <f>NA()</f>
        <v>#N/A</v>
      </c>
      <c r="L50" s="164">
        <f>IF(ISNUMBER('実質公債費比率（分子）の構造'!N$53),'実質公債費比率（分子）の構造'!N$53,NA())</f>
        <v>92</v>
      </c>
      <c r="M50" s="164" t="e">
        <f>NA()</f>
        <v>#N/A</v>
      </c>
      <c r="N50" s="164" t="e">
        <f>NA()</f>
        <v>#N/A</v>
      </c>
      <c r="O50" s="164">
        <f>IF(ISNUMBER('実質公債費比率（分子）の構造'!O$53),'実質公債費比率（分子）の構造'!O$53,NA())</f>
        <v>96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2091</v>
      </c>
      <c r="E56" s="163"/>
      <c r="F56" s="163"/>
      <c r="G56" s="163">
        <f>'将来負担比率（分子）の構造'!J$52</f>
        <v>1930</v>
      </c>
      <c r="H56" s="163"/>
      <c r="I56" s="163"/>
      <c r="J56" s="163">
        <f>'将来負担比率（分子）の構造'!K$52</f>
        <v>1755</v>
      </c>
      <c r="K56" s="163"/>
      <c r="L56" s="163"/>
      <c r="M56" s="163">
        <f>'将来負担比率（分子）の構造'!L$52</f>
        <v>1597</v>
      </c>
      <c r="N56" s="163"/>
      <c r="O56" s="163"/>
      <c r="P56" s="163">
        <f>'将来負担比率（分子）の構造'!M$52</f>
        <v>1414</v>
      </c>
    </row>
    <row r="57" spans="1:16" x14ac:dyDescent="0.2">
      <c r="A57" s="163" t="s">
        <v>42</v>
      </c>
      <c r="B57" s="163"/>
      <c r="C57" s="163"/>
      <c r="D57" s="163">
        <f>'将来負担比率（分子）の構造'!I$51</f>
        <v>182</v>
      </c>
      <c r="E57" s="163"/>
      <c r="F57" s="163"/>
      <c r="G57" s="163">
        <f>'将来負担比率（分子）の構造'!J$51</f>
        <v>160</v>
      </c>
      <c r="H57" s="163"/>
      <c r="I57" s="163"/>
      <c r="J57" s="163">
        <f>'将来負担比率（分子）の構造'!K$51</f>
        <v>134</v>
      </c>
      <c r="K57" s="163"/>
      <c r="L57" s="163"/>
      <c r="M57" s="163">
        <f>'将来負担比率（分子）の構造'!L$51</f>
        <v>98</v>
      </c>
      <c r="N57" s="163"/>
      <c r="O57" s="163"/>
      <c r="P57" s="163">
        <f>'将来負担比率（分子）の構造'!M$51</f>
        <v>74</v>
      </c>
    </row>
    <row r="58" spans="1:16" x14ac:dyDescent="0.2">
      <c r="A58" s="163" t="s">
        <v>41</v>
      </c>
      <c r="B58" s="163"/>
      <c r="C58" s="163"/>
      <c r="D58" s="163">
        <f>'将来負担比率（分子）の構造'!I$50</f>
        <v>636</v>
      </c>
      <c r="E58" s="163"/>
      <c r="F58" s="163"/>
      <c r="G58" s="163">
        <f>'将来負担比率（分子）の構造'!J$50</f>
        <v>747</v>
      </c>
      <c r="H58" s="163"/>
      <c r="I58" s="163"/>
      <c r="J58" s="163">
        <f>'将来負担比率（分子）の構造'!K$50</f>
        <v>726</v>
      </c>
      <c r="K58" s="163"/>
      <c r="L58" s="163"/>
      <c r="M58" s="163">
        <f>'将来負担比率（分子）の構造'!L$50</f>
        <v>770</v>
      </c>
      <c r="N58" s="163"/>
      <c r="O58" s="163"/>
      <c r="P58" s="163">
        <f>'将来負担比率（分子）の構造'!M$50</f>
        <v>766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v>
      </c>
      <c r="C62" s="163"/>
      <c r="D62" s="163"/>
      <c r="E62" s="163">
        <f>'将来負担比率（分子）の構造'!J$45</f>
        <v>31</v>
      </c>
      <c r="F62" s="163"/>
      <c r="G62" s="163"/>
      <c r="H62" s="163">
        <f>'将来負担比率（分子）の構造'!K$45</f>
        <v>66</v>
      </c>
      <c r="I62" s="163"/>
      <c r="J62" s="163"/>
      <c r="K62" s="163">
        <f>'将来負担比率（分子）の構造'!L$45</f>
        <v>80</v>
      </c>
      <c r="L62" s="163"/>
      <c r="M62" s="163"/>
      <c r="N62" s="163">
        <f>'将来負担比率（分子）の構造'!M$45</f>
        <v>135</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210</v>
      </c>
      <c r="C64" s="163"/>
      <c r="D64" s="163"/>
      <c r="E64" s="163">
        <f>'将来負担比率（分子）の構造'!J$43</f>
        <v>185</v>
      </c>
      <c r="F64" s="163"/>
      <c r="G64" s="163"/>
      <c r="H64" s="163">
        <f>'将来負担比率（分子）の構造'!K$43</f>
        <v>175</v>
      </c>
      <c r="I64" s="163"/>
      <c r="J64" s="163"/>
      <c r="K64" s="163">
        <f>'将来負担比率（分子）の構造'!L$43</f>
        <v>169</v>
      </c>
      <c r="L64" s="163"/>
      <c r="M64" s="163"/>
      <c r="N64" s="163">
        <f>'将来負担比率（分子）の構造'!M$43</f>
        <v>142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5</v>
      </c>
      <c r="L65" s="163"/>
      <c r="M65" s="163"/>
      <c r="N65" s="163">
        <f>'将来負担比率（分子）の構造'!M$42</f>
        <v>24</v>
      </c>
      <c r="O65" s="163"/>
      <c r="P65" s="163"/>
    </row>
    <row r="66" spans="1:16" x14ac:dyDescent="0.2">
      <c r="A66" s="163" t="s">
        <v>31</v>
      </c>
      <c r="B66" s="163">
        <f>'将来負担比率（分子）の構造'!I$41</f>
        <v>3011</v>
      </c>
      <c r="C66" s="163"/>
      <c r="D66" s="163"/>
      <c r="E66" s="163">
        <f>'将来負担比率（分子）の構造'!J$41</f>
        <v>2774</v>
      </c>
      <c r="F66" s="163"/>
      <c r="G66" s="163"/>
      <c r="H66" s="163">
        <f>'将来負担比率（分子）の構造'!K$41</f>
        <v>2497</v>
      </c>
      <c r="I66" s="163"/>
      <c r="J66" s="163"/>
      <c r="K66" s="163">
        <f>'将来負担比率（分子）の構造'!L$41</f>
        <v>2240</v>
      </c>
      <c r="L66" s="163"/>
      <c r="M66" s="163"/>
      <c r="N66" s="163">
        <f>'将来負担比率（分子）の構造'!M$41</f>
        <v>1991</v>
      </c>
      <c r="O66" s="163"/>
      <c r="P66" s="163"/>
    </row>
    <row r="67" spans="1:16" x14ac:dyDescent="0.2">
      <c r="A67" s="163" t="s">
        <v>71</v>
      </c>
      <c r="B67" s="163" t="e">
        <f>NA()</f>
        <v>#N/A</v>
      </c>
      <c r="C67" s="163">
        <f>IF(ISNUMBER('将来負担比率（分子）の構造'!I$53), IF('将来負担比率（分子）の構造'!I$53 &lt; 0, 0, '将来負担比率（分子）の構造'!I$53), NA())</f>
        <v>326</v>
      </c>
      <c r="D67" s="163" t="e">
        <f>NA()</f>
        <v>#N/A</v>
      </c>
      <c r="E67" s="163" t="e">
        <f>NA()</f>
        <v>#N/A</v>
      </c>
      <c r="F67" s="163">
        <f>IF(ISNUMBER('将来負担比率（分子）の構造'!J$53), IF('将来負担比率（分子）の構造'!J$53 &lt; 0, 0, '将来負担比率（分子）の構造'!J$53), NA())</f>
        <v>152</v>
      </c>
      <c r="G67" s="163" t="e">
        <f>NA()</f>
        <v>#N/A</v>
      </c>
      <c r="H67" s="163" t="e">
        <f>NA()</f>
        <v>#N/A</v>
      </c>
      <c r="I67" s="163">
        <f>IF(ISNUMBER('将来負担比率（分子）の構造'!K$53), IF('将来負担比率（分子）の構造'!K$53 &lt; 0, 0, '将来負担比率（分子）の構造'!K$53), NA())</f>
        <v>123</v>
      </c>
      <c r="J67" s="163" t="e">
        <f>NA()</f>
        <v>#N/A</v>
      </c>
      <c r="K67" s="163" t="e">
        <f>NA()</f>
        <v>#N/A</v>
      </c>
      <c r="L67" s="163">
        <f>IF(ISNUMBER('将来負担比率（分子）の構造'!L$53), IF('将来負担比率（分子）の構造'!L$53 &lt; 0, 0, '将来負担比率（分子）の構造'!L$53), NA())</f>
        <v>29</v>
      </c>
      <c r="M67" s="163" t="e">
        <f>NA()</f>
        <v>#N/A</v>
      </c>
      <c r="N67" s="163" t="e">
        <f>NA()</f>
        <v>#N/A</v>
      </c>
      <c r="O67" s="163">
        <f>IF(ISNUMBER('将来負担比率（分子）の構造'!M$53), IF('将来負担比率（分子）の構造'!M$53 &lt; 0, 0, '将来負担比率（分子）の構造'!M$53), NA())</f>
        <v>37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308</v>
      </c>
      <c r="C72" s="167">
        <f>基金残高に係る経年分析!G55</f>
        <v>334</v>
      </c>
      <c r="D72" s="167">
        <f>基金残高に係る経年分析!H55</f>
        <v>315</v>
      </c>
    </row>
    <row r="73" spans="1:16" x14ac:dyDescent="0.2">
      <c r="A73" s="166" t="s">
        <v>74</v>
      </c>
      <c r="B73" s="167">
        <f>基金残高に係る経年分析!F56</f>
        <v>50</v>
      </c>
      <c r="C73" s="167">
        <f>基金残高に係る経年分析!G56</f>
        <v>58</v>
      </c>
      <c r="D73" s="167">
        <f>基金残高に係る経年分析!H56</f>
        <v>63</v>
      </c>
    </row>
    <row r="74" spans="1:16" x14ac:dyDescent="0.2">
      <c r="A74" s="166" t="s">
        <v>75</v>
      </c>
      <c r="B74" s="167">
        <f>基金残高に係る経年分析!F57</f>
        <v>326</v>
      </c>
      <c r="C74" s="167">
        <f>基金残高に係る経年分析!G57</f>
        <v>341</v>
      </c>
      <c r="D74" s="167">
        <f>基金残高に係る経年分析!H57</f>
        <v>353</v>
      </c>
    </row>
  </sheetData>
  <sheetProtection algorithmName="SHA-512" hashValue="dkd9dN4Zi3ap63aNiRrwHf9vtm2HzY04ID/dpdokixUSRFXLr1cDiMbeOKkkb2VXIx6/lnG/UelkcOkMhdV6SA==" saltValue="PVVcT+O/haOFChocCF1l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84291</v>
      </c>
      <c r="S5" s="613"/>
      <c r="T5" s="613"/>
      <c r="U5" s="613"/>
      <c r="V5" s="613"/>
      <c r="W5" s="613"/>
      <c r="X5" s="613"/>
      <c r="Y5" s="614"/>
      <c r="Z5" s="615">
        <v>3.8</v>
      </c>
      <c r="AA5" s="615"/>
      <c r="AB5" s="615"/>
      <c r="AC5" s="615"/>
      <c r="AD5" s="616">
        <v>84291</v>
      </c>
      <c r="AE5" s="616"/>
      <c r="AF5" s="616"/>
      <c r="AG5" s="616"/>
      <c r="AH5" s="616"/>
      <c r="AI5" s="616"/>
      <c r="AJ5" s="616"/>
      <c r="AK5" s="616"/>
      <c r="AL5" s="617">
        <v>5.6</v>
      </c>
      <c r="AM5" s="618"/>
      <c r="AN5" s="618"/>
      <c r="AO5" s="619"/>
      <c r="AP5" s="609" t="s">
        <v>215</v>
      </c>
      <c r="AQ5" s="610"/>
      <c r="AR5" s="610"/>
      <c r="AS5" s="610"/>
      <c r="AT5" s="610"/>
      <c r="AU5" s="610"/>
      <c r="AV5" s="610"/>
      <c r="AW5" s="610"/>
      <c r="AX5" s="610"/>
      <c r="AY5" s="610"/>
      <c r="AZ5" s="610"/>
      <c r="BA5" s="610"/>
      <c r="BB5" s="610"/>
      <c r="BC5" s="610"/>
      <c r="BD5" s="610"/>
      <c r="BE5" s="610"/>
      <c r="BF5" s="611"/>
      <c r="BG5" s="623">
        <v>83174</v>
      </c>
      <c r="BH5" s="624"/>
      <c r="BI5" s="624"/>
      <c r="BJ5" s="624"/>
      <c r="BK5" s="624"/>
      <c r="BL5" s="624"/>
      <c r="BM5" s="624"/>
      <c r="BN5" s="625"/>
      <c r="BO5" s="626">
        <v>98.7</v>
      </c>
      <c r="BP5" s="626"/>
      <c r="BQ5" s="626"/>
      <c r="BR5" s="626"/>
      <c r="BS5" s="627">
        <v>515</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52904</v>
      </c>
      <c r="S6" s="624"/>
      <c r="T6" s="624"/>
      <c r="U6" s="624"/>
      <c r="V6" s="624"/>
      <c r="W6" s="624"/>
      <c r="X6" s="624"/>
      <c r="Y6" s="625"/>
      <c r="Z6" s="626">
        <v>2.4</v>
      </c>
      <c r="AA6" s="626"/>
      <c r="AB6" s="626"/>
      <c r="AC6" s="626"/>
      <c r="AD6" s="627">
        <v>52904</v>
      </c>
      <c r="AE6" s="627"/>
      <c r="AF6" s="627"/>
      <c r="AG6" s="627"/>
      <c r="AH6" s="627"/>
      <c r="AI6" s="627"/>
      <c r="AJ6" s="627"/>
      <c r="AK6" s="627"/>
      <c r="AL6" s="628">
        <v>3.5</v>
      </c>
      <c r="AM6" s="629"/>
      <c r="AN6" s="629"/>
      <c r="AO6" s="630"/>
      <c r="AP6" s="620" t="s">
        <v>220</v>
      </c>
      <c r="AQ6" s="621"/>
      <c r="AR6" s="621"/>
      <c r="AS6" s="621"/>
      <c r="AT6" s="621"/>
      <c r="AU6" s="621"/>
      <c r="AV6" s="621"/>
      <c r="AW6" s="621"/>
      <c r="AX6" s="621"/>
      <c r="AY6" s="621"/>
      <c r="AZ6" s="621"/>
      <c r="BA6" s="621"/>
      <c r="BB6" s="621"/>
      <c r="BC6" s="621"/>
      <c r="BD6" s="621"/>
      <c r="BE6" s="621"/>
      <c r="BF6" s="622"/>
      <c r="BG6" s="623">
        <v>83174</v>
      </c>
      <c r="BH6" s="624"/>
      <c r="BI6" s="624"/>
      <c r="BJ6" s="624"/>
      <c r="BK6" s="624"/>
      <c r="BL6" s="624"/>
      <c r="BM6" s="624"/>
      <c r="BN6" s="625"/>
      <c r="BO6" s="626">
        <v>98.7</v>
      </c>
      <c r="BP6" s="626"/>
      <c r="BQ6" s="626"/>
      <c r="BR6" s="626"/>
      <c r="BS6" s="627">
        <v>515</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26740</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26740</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53</v>
      </c>
      <c r="S7" s="624"/>
      <c r="T7" s="624"/>
      <c r="U7" s="624"/>
      <c r="V7" s="624"/>
      <c r="W7" s="624"/>
      <c r="X7" s="624"/>
      <c r="Y7" s="625"/>
      <c r="Z7" s="626">
        <v>0</v>
      </c>
      <c r="AA7" s="626"/>
      <c r="AB7" s="626"/>
      <c r="AC7" s="626"/>
      <c r="AD7" s="627">
        <v>53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39834</v>
      </c>
      <c r="BH7" s="624"/>
      <c r="BI7" s="624"/>
      <c r="BJ7" s="624"/>
      <c r="BK7" s="624"/>
      <c r="BL7" s="624"/>
      <c r="BM7" s="624"/>
      <c r="BN7" s="625"/>
      <c r="BO7" s="626">
        <v>47.3</v>
      </c>
      <c r="BP7" s="626"/>
      <c r="BQ7" s="626"/>
      <c r="BR7" s="626"/>
      <c r="BS7" s="627">
        <v>515</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327316</v>
      </c>
      <c r="CS7" s="624"/>
      <c r="CT7" s="624"/>
      <c r="CU7" s="624"/>
      <c r="CV7" s="624"/>
      <c r="CW7" s="624"/>
      <c r="CX7" s="624"/>
      <c r="CY7" s="625"/>
      <c r="CZ7" s="626">
        <v>15.2</v>
      </c>
      <c r="DA7" s="626"/>
      <c r="DB7" s="626"/>
      <c r="DC7" s="626"/>
      <c r="DD7" s="632">
        <v>16122</v>
      </c>
      <c r="DE7" s="624"/>
      <c r="DF7" s="624"/>
      <c r="DG7" s="624"/>
      <c r="DH7" s="624"/>
      <c r="DI7" s="624"/>
      <c r="DJ7" s="624"/>
      <c r="DK7" s="624"/>
      <c r="DL7" s="624"/>
      <c r="DM7" s="624"/>
      <c r="DN7" s="624"/>
      <c r="DO7" s="624"/>
      <c r="DP7" s="625"/>
      <c r="DQ7" s="632">
        <v>267182</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519</v>
      </c>
      <c r="S8" s="624"/>
      <c r="T8" s="624"/>
      <c r="U8" s="624"/>
      <c r="V8" s="624"/>
      <c r="W8" s="624"/>
      <c r="X8" s="624"/>
      <c r="Y8" s="625"/>
      <c r="Z8" s="626">
        <v>0</v>
      </c>
      <c r="AA8" s="626"/>
      <c r="AB8" s="626"/>
      <c r="AC8" s="626"/>
      <c r="AD8" s="627">
        <v>519</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952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242086</v>
      </c>
      <c r="CS8" s="624"/>
      <c r="CT8" s="624"/>
      <c r="CU8" s="624"/>
      <c r="CV8" s="624"/>
      <c r="CW8" s="624"/>
      <c r="CX8" s="624"/>
      <c r="CY8" s="625"/>
      <c r="CZ8" s="626">
        <v>11.3</v>
      </c>
      <c r="DA8" s="626"/>
      <c r="DB8" s="626"/>
      <c r="DC8" s="626"/>
      <c r="DD8" s="632" t="s">
        <v>122</v>
      </c>
      <c r="DE8" s="624"/>
      <c r="DF8" s="624"/>
      <c r="DG8" s="624"/>
      <c r="DH8" s="624"/>
      <c r="DI8" s="624"/>
      <c r="DJ8" s="624"/>
      <c r="DK8" s="624"/>
      <c r="DL8" s="624"/>
      <c r="DM8" s="624"/>
      <c r="DN8" s="624"/>
      <c r="DO8" s="624"/>
      <c r="DP8" s="625"/>
      <c r="DQ8" s="632">
        <v>179922</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798</v>
      </c>
      <c r="S9" s="624"/>
      <c r="T9" s="624"/>
      <c r="U9" s="624"/>
      <c r="V9" s="624"/>
      <c r="W9" s="624"/>
      <c r="X9" s="624"/>
      <c r="Y9" s="625"/>
      <c r="Z9" s="626">
        <v>0</v>
      </c>
      <c r="AA9" s="626"/>
      <c r="AB9" s="626"/>
      <c r="AC9" s="626"/>
      <c r="AD9" s="627">
        <v>798</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33782</v>
      </c>
      <c r="BH9" s="624"/>
      <c r="BI9" s="624"/>
      <c r="BJ9" s="624"/>
      <c r="BK9" s="624"/>
      <c r="BL9" s="624"/>
      <c r="BM9" s="624"/>
      <c r="BN9" s="625"/>
      <c r="BO9" s="626">
        <v>40.1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260242</v>
      </c>
      <c r="CS9" s="624"/>
      <c r="CT9" s="624"/>
      <c r="CU9" s="624"/>
      <c r="CV9" s="624"/>
      <c r="CW9" s="624"/>
      <c r="CX9" s="624"/>
      <c r="CY9" s="625"/>
      <c r="CZ9" s="626">
        <v>12.1</v>
      </c>
      <c r="DA9" s="626"/>
      <c r="DB9" s="626"/>
      <c r="DC9" s="626"/>
      <c r="DD9" s="632">
        <v>12892</v>
      </c>
      <c r="DE9" s="624"/>
      <c r="DF9" s="624"/>
      <c r="DG9" s="624"/>
      <c r="DH9" s="624"/>
      <c r="DI9" s="624"/>
      <c r="DJ9" s="624"/>
      <c r="DK9" s="624"/>
      <c r="DL9" s="624"/>
      <c r="DM9" s="624"/>
      <c r="DN9" s="624"/>
      <c r="DO9" s="624"/>
      <c r="DP9" s="625"/>
      <c r="DQ9" s="632">
        <v>245269</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3296</v>
      </c>
      <c r="BH10" s="624"/>
      <c r="BI10" s="624"/>
      <c r="BJ10" s="624"/>
      <c r="BK10" s="624"/>
      <c r="BL10" s="624"/>
      <c r="BM10" s="624"/>
      <c r="BN10" s="625"/>
      <c r="BO10" s="626">
        <v>3.9</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278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278</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19239</v>
      </c>
      <c r="S11" s="624"/>
      <c r="T11" s="624"/>
      <c r="U11" s="624"/>
      <c r="V11" s="624"/>
      <c r="W11" s="624"/>
      <c r="X11" s="624"/>
      <c r="Y11" s="625"/>
      <c r="Z11" s="628">
        <v>0.9</v>
      </c>
      <c r="AA11" s="629"/>
      <c r="AB11" s="629"/>
      <c r="AC11" s="635"/>
      <c r="AD11" s="632">
        <v>19239</v>
      </c>
      <c r="AE11" s="624"/>
      <c r="AF11" s="624"/>
      <c r="AG11" s="624"/>
      <c r="AH11" s="624"/>
      <c r="AI11" s="624"/>
      <c r="AJ11" s="624"/>
      <c r="AK11" s="625"/>
      <c r="AL11" s="628">
        <v>1.3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1804</v>
      </c>
      <c r="BH11" s="624"/>
      <c r="BI11" s="624"/>
      <c r="BJ11" s="624"/>
      <c r="BK11" s="624"/>
      <c r="BL11" s="624"/>
      <c r="BM11" s="624"/>
      <c r="BN11" s="625"/>
      <c r="BO11" s="626">
        <v>2.1</v>
      </c>
      <c r="BP11" s="626"/>
      <c r="BQ11" s="626"/>
      <c r="BR11" s="626"/>
      <c r="BS11" s="627">
        <v>515</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47880</v>
      </c>
      <c r="CS11" s="624"/>
      <c r="CT11" s="624"/>
      <c r="CU11" s="624"/>
      <c r="CV11" s="624"/>
      <c r="CW11" s="624"/>
      <c r="CX11" s="624"/>
      <c r="CY11" s="625"/>
      <c r="CZ11" s="626">
        <v>2.2000000000000002</v>
      </c>
      <c r="DA11" s="626"/>
      <c r="DB11" s="626"/>
      <c r="DC11" s="626"/>
      <c r="DD11" s="632">
        <v>18037</v>
      </c>
      <c r="DE11" s="624"/>
      <c r="DF11" s="624"/>
      <c r="DG11" s="624"/>
      <c r="DH11" s="624"/>
      <c r="DI11" s="624"/>
      <c r="DJ11" s="624"/>
      <c r="DK11" s="624"/>
      <c r="DL11" s="624"/>
      <c r="DM11" s="624"/>
      <c r="DN11" s="624"/>
      <c r="DO11" s="624"/>
      <c r="DP11" s="625"/>
      <c r="DQ11" s="632">
        <v>31350</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34401</v>
      </c>
      <c r="BH12" s="624"/>
      <c r="BI12" s="624"/>
      <c r="BJ12" s="624"/>
      <c r="BK12" s="624"/>
      <c r="BL12" s="624"/>
      <c r="BM12" s="624"/>
      <c r="BN12" s="625"/>
      <c r="BO12" s="626">
        <v>40.799999999999997</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142589</v>
      </c>
      <c r="CS12" s="624"/>
      <c r="CT12" s="624"/>
      <c r="CU12" s="624"/>
      <c r="CV12" s="624"/>
      <c r="CW12" s="624"/>
      <c r="CX12" s="624"/>
      <c r="CY12" s="625"/>
      <c r="CZ12" s="626">
        <v>6.6</v>
      </c>
      <c r="DA12" s="626"/>
      <c r="DB12" s="626"/>
      <c r="DC12" s="626"/>
      <c r="DD12" s="632">
        <v>14791</v>
      </c>
      <c r="DE12" s="624"/>
      <c r="DF12" s="624"/>
      <c r="DG12" s="624"/>
      <c r="DH12" s="624"/>
      <c r="DI12" s="624"/>
      <c r="DJ12" s="624"/>
      <c r="DK12" s="624"/>
      <c r="DL12" s="624"/>
      <c r="DM12" s="624"/>
      <c r="DN12" s="624"/>
      <c r="DO12" s="624"/>
      <c r="DP12" s="625"/>
      <c r="DQ12" s="632">
        <v>102188</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34395</v>
      </c>
      <c r="BH13" s="624"/>
      <c r="BI13" s="624"/>
      <c r="BJ13" s="624"/>
      <c r="BK13" s="624"/>
      <c r="BL13" s="624"/>
      <c r="BM13" s="624"/>
      <c r="BN13" s="625"/>
      <c r="BO13" s="626">
        <v>40.799999999999997</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207933</v>
      </c>
      <c r="CS13" s="624"/>
      <c r="CT13" s="624"/>
      <c r="CU13" s="624"/>
      <c r="CV13" s="624"/>
      <c r="CW13" s="624"/>
      <c r="CX13" s="624"/>
      <c r="CY13" s="625"/>
      <c r="CZ13" s="626">
        <v>9.6999999999999993</v>
      </c>
      <c r="DA13" s="626"/>
      <c r="DB13" s="626"/>
      <c r="DC13" s="626"/>
      <c r="DD13" s="632">
        <v>89040</v>
      </c>
      <c r="DE13" s="624"/>
      <c r="DF13" s="624"/>
      <c r="DG13" s="624"/>
      <c r="DH13" s="624"/>
      <c r="DI13" s="624"/>
      <c r="DJ13" s="624"/>
      <c r="DK13" s="624"/>
      <c r="DL13" s="624"/>
      <c r="DM13" s="624"/>
      <c r="DN13" s="624"/>
      <c r="DO13" s="624"/>
      <c r="DP13" s="625"/>
      <c r="DQ13" s="632">
        <v>138492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1903</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107775</v>
      </c>
      <c r="CS14" s="624"/>
      <c r="CT14" s="624"/>
      <c r="CU14" s="624"/>
      <c r="CV14" s="624"/>
      <c r="CW14" s="624"/>
      <c r="CX14" s="624"/>
      <c r="CY14" s="625"/>
      <c r="CZ14" s="626">
        <v>5</v>
      </c>
      <c r="DA14" s="626"/>
      <c r="DB14" s="626"/>
      <c r="DC14" s="626"/>
      <c r="DD14" s="632">
        <v>5016</v>
      </c>
      <c r="DE14" s="624"/>
      <c r="DF14" s="624"/>
      <c r="DG14" s="624"/>
      <c r="DH14" s="624"/>
      <c r="DI14" s="624"/>
      <c r="DJ14" s="624"/>
      <c r="DK14" s="624"/>
      <c r="DL14" s="624"/>
      <c r="DM14" s="624"/>
      <c r="DN14" s="624"/>
      <c r="DO14" s="624"/>
      <c r="DP14" s="625"/>
      <c r="DQ14" s="632">
        <v>107775</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5785</v>
      </c>
      <c r="S15" s="624"/>
      <c r="T15" s="624"/>
      <c r="U15" s="624"/>
      <c r="V15" s="624"/>
      <c r="W15" s="624"/>
      <c r="X15" s="624"/>
      <c r="Y15" s="625"/>
      <c r="Z15" s="626">
        <v>0.3</v>
      </c>
      <c r="AA15" s="626"/>
      <c r="AB15" s="626"/>
      <c r="AC15" s="626"/>
      <c r="AD15" s="627">
        <v>5785</v>
      </c>
      <c r="AE15" s="627"/>
      <c r="AF15" s="627"/>
      <c r="AG15" s="627"/>
      <c r="AH15" s="627"/>
      <c r="AI15" s="627"/>
      <c r="AJ15" s="627"/>
      <c r="AK15" s="627"/>
      <c r="AL15" s="628">
        <v>0.4</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7036</v>
      </c>
      <c r="BH15" s="624"/>
      <c r="BI15" s="624"/>
      <c r="BJ15" s="624"/>
      <c r="BK15" s="624"/>
      <c r="BL15" s="624"/>
      <c r="BM15" s="624"/>
      <c r="BN15" s="625"/>
      <c r="BO15" s="626">
        <v>8.3000000000000007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450632</v>
      </c>
      <c r="CS15" s="624"/>
      <c r="CT15" s="624"/>
      <c r="CU15" s="624"/>
      <c r="CV15" s="624"/>
      <c r="CW15" s="624"/>
      <c r="CX15" s="624"/>
      <c r="CY15" s="625"/>
      <c r="CZ15" s="626">
        <v>20.9</v>
      </c>
      <c r="DA15" s="626"/>
      <c r="DB15" s="626"/>
      <c r="DC15" s="626"/>
      <c r="DD15" s="632">
        <v>21021</v>
      </c>
      <c r="DE15" s="624"/>
      <c r="DF15" s="624"/>
      <c r="DG15" s="624"/>
      <c r="DH15" s="624"/>
      <c r="DI15" s="624"/>
      <c r="DJ15" s="624"/>
      <c r="DK15" s="624"/>
      <c r="DL15" s="624"/>
      <c r="DM15" s="624"/>
      <c r="DN15" s="624"/>
      <c r="DO15" s="624"/>
      <c r="DP15" s="625"/>
      <c r="DQ15" s="632">
        <v>400538</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1559</v>
      </c>
      <c r="S16" s="624"/>
      <c r="T16" s="624"/>
      <c r="U16" s="624"/>
      <c r="V16" s="624"/>
      <c r="W16" s="624"/>
      <c r="X16" s="624"/>
      <c r="Y16" s="625"/>
      <c r="Z16" s="626">
        <v>0.1</v>
      </c>
      <c r="AA16" s="626"/>
      <c r="AB16" s="626"/>
      <c r="AC16" s="626"/>
      <c r="AD16" s="627">
        <v>1559</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2888</v>
      </c>
      <c r="S17" s="624"/>
      <c r="T17" s="624"/>
      <c r="U17" s="624"/>
      <c r="V17" s="624"/>
      <c r="W17" s="624"/>
      <c r="X17" s="624"/>
      <c r="Y17" s="625"/>
      <c r="Z17" s="626">
        <v>0.1</v>
      </c>
      <c r="AA17" s="626"/>
      <c r="AB17" s="626"/>
      <c r="AC17" s="626"/>
      <c r="AD17" s="627">
        <v>2888</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338099</v>
      </c>
      <c r="CS17" s="624"/>
      <c r="CT17" s="624"/>
      <c r="CU17" s="624"/>
      <c r="CV17" s="624"/>
      <c r="CW17" s="624"/>
      <c r="CX17" s="624"/>
      <c r="CY17" s="625"/>
      <c r="CZ17" s="626">
        <v>15.7</v>
      </c>
      <c r="DA17" s="626"/>
      <c r="DB17" s="626"/>
      <c r="DC17" s="626"/>
      <c r="DD17" s="632" t="s">
        <v>122</v>
      </c>
      <c r="DE17" s="624"/>
      <c r="DF17" s="624"/>
      <c r="DG17" s="624"/>
      <c r="DH17" s="624"/>
      <c r="DI17" s="624"/>
      <c r="DJ17" s="624"/>
      <c r="DK17" s="624"/>
      <c r="DL17" s="624"/>
      <c r="DM17" s="624"/>
      <c r="DN17" s="624"/>
      <c r="DO17" s="624"/>
      <c r="DP17" s="625"/>
      <c r="DQ17" s="632">
        <v>322765</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202</v>
      </c>
      <c r="S18" s="624"/>
      <c r="T18" s="624"/>
      <c r="U18" s="624"/>
      <c r="V18" s="624"/>
      <c r="W18" s="624"/>
      <c r="X18" s="624"/>
      <c r="Y18" s="625"/>
      <c r="Z18" s="626">
        <v>0</v>
      </c>
      <c r="AA18" s="626"/>
      <c r="AB18" s="626"/>
      <c r="AC18" s="626"/>
      <c r="AD18" s="627">
        <v>202</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2686</v>
      </c>
      <c r="S19" s="624"/>
      <c r="T19" s="624"/>
      <c r="U19" s="624"/>
      <c r="V19" s="624"/>
      <c r="W19" s="624"/>
      <c r="X19" s="624"/>
      <c r="Y19" s="625"/>
      <c r="Z19" s="626">
        <v>0.1</v>
      </c>
      <c r="AA19" s="626"/>
      <c r="AB19" s="626"/>
      <c r="AC19" s="626"/>
      <c r="AD19" s="627">
        <v>2686</v>
      </c>
      <c r="AE19" s="627"/>
      <c r="AF19" s="627"/>
      <c r="AG19" s="627"/>
      <c r="AH19" s="627"/>
      <c r="AI19" s="627"/>
      <c r="AJ19" s="627"/>
      <c r="AK19" s="627"/>
      <c r="AL19" s="628">
        <v>0.2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1117</v>
      </c>
      <c r="BH19" s="624"/>
      <c r="BI19" s="624"/>
      <c r="BJ19" s="624"/>
      <c r="BK19" s="624"/>
      <c r="BL19" s="624"/>
      <c r="BM19" s="624"/>
      <c r="BN19" s="625"/>
      <c r="BO19" s="626">
        <v>1.3</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1117</v>
      </c>
      <c r="BH20" s="624"/>
      <c r="BI20" s="624"/>
      <c r="BJ20" s="624"/>
      <c r="BK20" s="624"/>
      <c r="BL20" s="624"/>
      <c r="BM20" s="624"/>
      <c r="BN20" s="625"/>
      <c r="BO20" s="626">
        <v>1.3</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2151570</v>
      </c>
      <c r="CS20" s="624"/>
      <c r="CT20" s="624"/>
      <c r="CU20" s="624"/>
      <c r="CV20" s="624"/>
      <c r="CW20" s="624"/>
      <c r="CX20" s="624"/>
      <c r="CY20" s="625"/>
      <c r="CZ20" s="626">
        <v>100</v>
      </c>
      <c r="DA20" s="626"/>
      <c r="DB20" s="626"/>
      <c r="DC20" s="626"/>
      <c r="DD20" s="632">
        <v>176919</v>
      </c>
      <c r="DE20" s="624"/>
      <c r="DF20" s="624"/>
      <c r="DG20" s="624"/>
      <c r="DH20" s="624"/>
      <c r="DI20" s="624"/>
      <c r="DJ20" s="624"/>
      <c r="DK20" s="624"/>
      <c r="DL20" s="624"/>
      <c r="DM20" s="624"/>
      <c r="DN20" s="624"/>
      <c r="DO20" s="624"/>
      <c r="DP20" s="625"/>
      <c r="DQ20" s="632">
        <v>1822499</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1569999</v>
      </c>
      <c r="S21" s="624"/>
      <c r="T21" s="624"/>
      <c r="U21" s="624"/>
      <c r="V21" s="624"/>
      <c r="W21" s="624"/>
      <c r="X21" s="624"/>
      <c r="Y21" s="625"/>
      <c r="Z21" s="626">
        <v>70.599999999999994</v>
      </c>
      <c r="AA21" s="626"/>
      <c r="AB21" s="626"/>
      <c r="AC21" s="626"/>
      <c r="AD21" s="627">
        <v>1333915</v>
      </c>
      <c r="AE21" s="627"/>
      <c r="AF21" s="627"/>
      <c r="AG21" s="627"/>
      <c r="AH21" s="627"/>
      <c r="AI21" s="627"/>
      <c r="AJ21" s="627"/>
      <c r="AK21" s="627"/>
      <c r="AL21" s="628">
        <v>88.5</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1117</v>
      </c>
      <c r="BH21" s="624"/>
      <c r="BI21" s="624"/>
      <c r="BJ21" s="624"/>
      <c r="BK21" s="624"/>
      <c r="BL21" s="624"/>
      <c r="BM21" s="624"/>
      <c r="BN21" s="625"/>
      <c r="BO21" s="626">
        <v>1.3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1333915</v>
      </c>
      <c r="S22" s="624"/>
      <c r="T22" s="624"/>
      <c r="U22" s="624"/>
      <c r="V22" s="624"/>
      <c r="W22" s="624"/>
      <c r="X22" s="624"/>
      <c r="Y22" s="625"/>
      <c r="Z22" s="626">
        <v>60</v>
      </c>
      <c r="AA22" s="626"/>
      <c r="AB22" s="626"/>
      <c r="AC22" s="626"/>
      <c r="AD22" s="627">
        <v>1333915</v>
      </c>
      <c r="AE22" s="627"/>
      <c r="AF22" s="627"/>
      <c r="AG22" s="627"/>
      <c r="AH22" s="627"/>
      <c r="AI22" s="627"/>
      <c r="AJ22" s="627"/>
      <c r="AK22" s="627"/>
      <c r="AL22" s="628">
        <v>88.5</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236084</v>
      </c>
      <c r="S23" s="624"/>
      <c r="T23" s="624"/>
      <c r="U23" s="624"/>
      <c r="V23" s="624"/>
      <c r="W23" s="624"/>
      <c r="X23" s="624"/>
      <c r="Y23" s="625"/>
      <c r="Z23" s="626">
        <v>10.6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955702</v>
      </c>
      <c r="CS24" s="613"/>
      <c r="CT24" s="613"/>
      <c r="CU24" s="613"/>
      <c r="CV24" s="613"/>
      <c r="CW24" s="613"/>
      <c r="CX24" s="613"/>
      <c r="CY24" s="614"/>
      <c r="CZ24" s="617">
        <v>44.4</v>
      </c>
      <c r="DA24" s="618"/>
      <c r="DB24" s="618"/>
      <c r="DC24" s="634"/>
      <c r="DD24" s="655">
        <v>899850</v>
      </c>
      <c r="DE24" s="613"/>
      <c r="DF24" s="613"/>
      <c r="DG24" s="613"/>
      <c r="DH24" s="613"/>
      <c r="DI24" s="613"/>
      <c r="DJ24" s="613"/>
      <c r="DK24" s="614"/>
      <c r="DL24" s="655">
        <v>809121</v>
      </c>
      <c r="DM24" s="613"/>
      <c r="DN24" s="613"/>
      <c r="DO24" s="613"/>
      <c r="DP24" s="613"/>
      <c r="DQ24" s="613"/>
      <c r="DR24" s="613"/>
      <c r="DS24" s="613"/>
      <c r="DT24" s="613"/>
      <c r="DU24" s="613"/>
      <c r="DV24" s="614"/>
      <c r="DW24" s="617">
        <v>53.6</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1738035</v>
      </c>
      <c r="S25" s="624"/>
      <c r="T25" s="624"/>
      <c r="U25" s="624"/>
      <c r="V25" s="624"/>
      <c r="W25" s="624"/>
      <c r="X25" s="624"/>
      <c r="Y25" s="625"/>
      <c r="Z25" s="626">
        <v>78.099999999999994</v>
      </c>
      <c r="AA25" s="626"/>
      <c r="AB25" s="626"/>
      <c r="AC25" s="626"/>
      <c r="AD25" s="627">
        <v>1501951</v>
      </c>
      <c r="AE25" s="627"/>
      <c r="AF25" s="627"/>
      <c r="AG25" s="627"/>
      <c r="AH25" s="627"/>
      <c r="AI25" s="627"/>
      <c r="AJ25" s="627"/>
      <c r="AK25" s="627"/>
      <c r="AL25" s="628">
        <v>99.7</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543057</v>
      </c>
      <c r="CS25" s="656"/>
      <c r="CT25" s="656"/>
      <c r="CU25" s="656"/>
      <c r="CV25" s="656"/>
      <c r="CW25" s="656"/>
      <c r="CX25" s="656"/>
      <c r="CY25" s="657"/>
      <c r="CZ25" s="628">
        <v>25.2</v>
      </c>
      <c r="DA25" s="653"/>
      <c r="DB25" s="653"/>
      <c r="DC25" s="658"/>
      <c r="DD25" s="632">
        <v>538849</v>
      </c>
      <c r="DE25" s="656"/>
      <c r="DF25" s="656"/>
      <c r="DG25" s="656"/>
      <c r="DH25" s="656"/>
      <c r="DI25" s="656"/>
      <c r="DJ25" s="656"/>
      <c r="DK25" s="657"/>
      <c r="DL25" s="632">
        <v>455034</v>
      </c>
      <c r="DM25" s="656"/>
      <c r="DN25" s="656"/>
      <c r="DO25" s="656"/>
      <c r="DP25" s="656"/>
      <c r="DQ25" s="656"/>
      <c r="DR25" s="656"/>
      <c r="DS25" s="656"/>
      <c r="DT25" s="656"/>
      <c r="DU25" s="656"/>
      <c r="DV25" s="657"/>
      <c r="DW25" s="628">
        <v>30.2</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369234</v>
      </c>
      <c r="CS26" s="624"/>
      <c r="CT26" s="624"/>
      <c r="CU26" s="624"/>
      <c r="CV26" s="624"/>
      <c r="CW26" s="624"/>
      <c r="CX26" s="624"/>
      <c r="CY26" s="625"/>
      <c r="CZ26" s="628">
        <v>17.2</v>
      </c>
      <c r="DA26" s="653"/>
      <c r="DB26" s="653"/>
      <c r="DC26" s="658"/>
      <c r="DD26" s="632">
        <v>367516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1246</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84291</v>
      </c>
      <c r="BH27" s="624"/>
      <c r="BI27" s="624"/>
      <c r="BJ27" s="624"/>
      <c r="BK27" s="624"/>
      <c r="BL27" s="624"/>
      <c r="BM27" s="624"/>
      <c r="BN27" s="625"/>
      <c r="BO27" s="626">
        <v>100</v>
      </c>
      <c r="BP27" s="626"/>
      <c r="BQ27" s="626"/>
      <c r="BR27" s="626"/>
      <c r="BS27" s="627">
        <v>515</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74546</v>
      </c>
      <c r="CS27" s="656"/>
      <c r="CT27" s="656"/>
      <c r="CU27" s="656"/>
      <c r="CV27" s="656"/>
      <c r="CW27" s="656"/>
      <c r="CX27" s="656"/>
      <c r="CY27" s="657"/>
      <c r="CZ27" s="628">
        <v>3.5</v>
      </c>
      <c r="DA27" s="653"/>
      <c r="DB27" s="653"/>
      <c r="DC27" s="658"/>
      <c r="DD27" s="632">
        <v>38236</v>
      </c>
      <c r="DE27" s="656"/>
      <c r="DF27" s="656"/>
      <c r="DG27" s="656"/>
      <c r="DH27" s="656"/>
      <c r="DI27" s="656"/>
      <c r="DJ27" s="656"/>
      <c r="DK27" s="657"/>
      <c r="DL27" s="632">
        <v>31322</v>
      </c>
      <c r="DM27" s="656"/>
      <c r="DN27" s="656"/>
      <c r="DO27" s="656"/>
      <c r="DP27" s="656"/>
      <c r="DQ27" s="656"/>
      <c r="DR27" s="656"/>
      <c r="DS27" s="656"/>
      <c r="DT27" s="656"/>
      <c r="DU27" s="656"/>
      <c r="DV27" s="657"/>
      <c r="DW27" s="628">
        <v>2.1</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47693</v>
      </c>
      <c r="S28" s="624"/>
      <c r="T28" s="624"/>
      <c r="U28" s="624"/>
      <c r="V28" s="624"/>
      <c r="W28" s="624"/>
      <c r="X28" s="624"/>
      <c r="Y28" s="625"/>
      <c r="Z28" s="626">
        <v>2.1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338099</v>
      </c>
      <c r="CS28" s="624"/>
      <c r="CT28" s="624"/>
      <c r="CU28" s="624"/>
      <c r="CV28" s="624"/>
      <c r="CW28" s="624"/>
      <c r="CX28" s="624"/>
      <c r="CY28" s="625"/>
      <c r="CZ28" s="628">
        <v>15.7</v>
      </c>
      <c r="DA28" s="653"/>
      <c r="DB28" s="653"/>
      <c r="DC28" s="658"/>
      <c r="DD28" s="632">
        <v>322765</v>
      </c>
      <c r="DE28" s="624"/>
      <c r="DF28" s="624"/>
      <c r="DG28" s="624"/>
      <c r="DH28" s="624"/>
      <c r="DI28" s="624"/>
      <c r="DJ28" s="624"/>
      <c r="DK28" s="625"/>
      <c r="DL28" s="632">
        <v>322765</v>
      </c>
      <c r="DM28" s="624"/>
      <c r="DN28" s="624"/>
      <c r="DO28" s="624"/>
      <c r="DP28" s="624"/>
      <c r="DQ28" s="624"/>
      <c r="DR28" s="624"/>
      <c r="DS28" s="624"/>
      <c r="DT28" s="624"/>
      <c r="DU28" s="624"/>
      <c r="DV28" s="625"/>
      <c r="DW28" s="628">
        <v>21.4</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3115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338006</v>
      </c>
      <c r="CS29" s="656"/>
      <c r="CT29" s="656"/>
      <c r="CU29" s="656"/>
      <c r="CV29" s="656"/>
      <c r="CW29" s="656"/>
      <c r="CX29" s="656"/>
      <c r="CY29" s="657"/>
      <c r="CZ29" s="628">
        <v>15.7</v>
      </c>
      <c r="DA29" s="653"/>
      <c r="DB29" s="653"/>
      <c r="DC29" s="658"/>
      <c r="DD29" s="632">
        <v>322672</v>
      </c>
      <c r="DE29" s="656"/>
      <c r="DF29" s="656"/>
      <c r="DG29" s="656"/>
      <c r="DH29" s="656"/>
      <c r="DI29" s="656"/>
      <c r="DJ29" s="656"/>
      <c r="DK29" s="657"/>
      <c r="DL29" s="632">
        <v>322672</v>
      </c>
      <c r="DM29" s="656"/>
      <c r="DN29" s="656"/>
      <c r="DO29" s="656"/>
      <c r="DP29" s="656"/>
      <c r="DQ29" s="656"/>
      <c r="DR29" s="656"/>
      <c r="DS29" s="656"/>
      <c r="DT29" s="656"/>
      <c r="DU29" s="656"/>
      <c r="DV29" s="657"/>
      <c r="DW29" s="628">
        <v>21.4</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115440</v>
      </c>
      <c r="S30" s="624"/>
      <c r="T30" s="624"/>
      <c r="U30" s="624"/>
      <c r="V30" s="624"/>
      <c r="W30" s="624"/>
      <c r="X30" s="624"/>
      <c r="Y30" s="625"/>
      <c r="Z30" s="626">
        <v>5.2</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333725</v>
      </c>
      <c r="CS30" s="624"/>
      <c r="CT30" s="624"/>
      <c r="CU30" s="624"/>
      <c r="CV30" s="624"/>
      <c r="CW30" s="624"/>
      <c r="CX30" s="624"/>
      <c r="CY30" s="625"/>
      <c r="CZ30" s="628">
        <v>15.5</v>
      </c>
      <c r="DA30" s="653"/>
      <c r="DB30" s="653"/>
      <c r="DC30" s="658"/>
      <c r="DD30" s="632">
        <v>318391</v>
      </c>
      <c r="DE30" s="624"/>
      <c r="DF30" s="624"/>
      <c r="DG30" s="624"/>
      <c r="DH30" s="624"/>
      <c r="DI30" s="624"/>
      <c r="DJ30" s="624"/>
      <c r="DK30" s="625"/>
      <c r="DL30" s="632">
        <v>318391</v>
      </c>
      <c r="DM30" s="624"/>
      <c r="DN30" s="624"/>
      <c r="DO30" s="624"/>
      <c r="DP30" s="624"/>
      <c r="DQ30" s="624"/>
      <c r="DR30" s="624"/>
      <c r="DS30" s="624"/>
      <c r="DT30" s="624"/>
      <c r="DU30" s="624"/>
      <c r="DV30" s="625"/>
      <c r="DW30" s="628">
        <v>21.1</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99.8</v>
      </c>
      <c r="BH31" s="667"/>
      <c r="BI31" s="667"/>
      <c r="BJ31" s="667"/>
      <c r="BK31" s="667"/>
      <c r="BL31" s="667"/>
      <c r="BM31" s="618">
        <v>99.4</v>
      </c>
      <c r="BN31" s="667"/>
      <c r="BO31" s="667"/>
      <c r="BP31" s="667"/>
      <c r="BQ31" s="668"/>
      <c r="BR31" s="670">
        <v>99.7</v>
      </c>
      <c r="BS31" s="667"/>
      <c r="BT31" s="667"/>
      <c r="BU31" s="667"/>
      <c r="BV31" s="667"/>
      <c r="BW31" s="667"/>
      <c r="BX31" s="618">
        <v>99.5</v>
      </c>
      <c r="BY31" s="667"/>
      <c r="BZ31" s="667"/>
      <c r="CA31" s="667"/>
      <c r="CB31" s="668"/>
      <c r="CD31" s="663"/>
      <c r="CE31" s="664"/>
      <c r="CF31" s="620" t="s">
        <v>299</v>
      </c>
      <c r="CG31" s="621"/>
      <c r="CH31" s="621"/>
      <c r="CI31" s="621"/>
      <c r="CJ31" s="621"/>
      <c r="CK31" s="621"/>
      <c r="CL31" s="621"/>
      <c r="CM31" s="621"/>
      <c r="CN31" s="621"/>
      <c r="CO31" s="621"/>
      <c r="CP31" s="621"/>
      <c r="CQ31" s="622"/>
      <c r="CR31" s="623">
        <v>4281</v>
      </c>
      <c r="CS31" s="656"/>
      <c r="CT31" s="656"/>
      <c r="CU31" s="656"/>
      <c r="CV31" s="656"/>
      <c r="CW31" s="656"/>
      <c r="CX31" s="656"/>
      <c r="CY31" s="657"/>
      <c r="CZ31" s="628">
        <v>0.2</v>
      </c>
      <c r="DA31" s="653"/>
      <c r="DB31" s="653"/>
      <c r="DC31" s="658"/>
      <c r="DD31" s="632">
        <v>4281</v>
      </c>
      <c r="DE31" s="656"/>
      <c r="DF31" s="656"/>
      <c r="DG31" s="656"/>
      <c r="DH31" s="656"/>
      <c r="DI31" s="656"/>
      <c r="DJ31" s="656"/>
      <c r="DK31" s="657"/>
      <c r="DL31" s="632">
        <v>4281</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27020</v>
      </c>
      <c r="S32" s="624"/>
      <c r="T32" s="624"/>
      <c r="U32" s="624"/>
      <c r="V32" s="624"/>
      <c r="W32" s="624"/>
      <c r="X32" s="624"/>
      <c r="Y32" s="625"/>
      <c r="Z32" s="626">
        <v>1.2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99.5</v>
      </c>
      <c r="BH32" s="656"/>
      <c r="BI32" s="656"/>
      <c r="BJ32" s="656"/>
      <c r="BK32" s="656"/>
      <c r="BL32" s="656"/>
      <c r="BM32" s="629">
        <v>98.8</v>
      </c>
      <c r="BN32" s="656"/>
      <c r="BO32" s="656"/>
      <c r="BP32" s="656"/>
      <c r="BQ32" s="669"/>
      <c r="BR32" s="680">
        <v>99.4</v>
      </c>
      <c r="BS32" s="656"/>
      <c r="BT32" s="656"/>
      <c r="BU32" s="656"/>
      <c r="BV32" s="656"/>
      <c r="BW32" s="656"/>
      <c r="BX32" s="629">
        <v>99</v>
      </c>
      <c r="BY32" s="656"/>
      <c r="BZ32" s="656"/>
      <c r="CA32" s="656"/>
      <c r="CB32" s="669"/>
      <c r="CD32" s="665"/>
      <c r="CE32" s="666"/>
      <c r="CF32" s="620" t="s">
        <v>303</v>
      </c>
      <c r="CG32" s="621"/>
      <c r="CH32" s="621"/>
      <c r="CI32" s="621"/>
      <c r="CJ32" s="621"/>
      <c r="CK32" s="621"/>
      <c r="CL32" s="621"/>
      <c r="CM32" s="621"/>
      <c r="CN32" s="621"/>
      <c r="CO32" s="621"/>
      <c r="CP32" s="621"/>
      <c r="CQ32" s="622"/>
      <c r="CR32" s="623">
        <v>93</v>
      </c>
      <c r="CS32" s="624"/>
      <c r="CT32" s="624"/>
      <c r="CU32" s="624"/>
      <c r="CV32" s="624"/>
      <c r="CW32" s="624"/>
      <c r="CX32" s="624"/>
      <c r="CY32" s="625"/>
      <c r="CZ32" s="628">
        <v>0</v>
      </c>
      <c r="DA32" s="653"/>
      <c r="DB32" s="653"/>
      <c r="DC32" s="658"/>
      <c r="DD32" s="632">
        <v>93</v>
      </c>
      <c r="DE32" s="624"/>
      <c r="DF32" s="624"/>
      <c r="DG32" s="624"/>
      <c r="DH32" s="624"/>
      <c r="DI32" s="624"/>
      <c r="DJ32" s="624"/>
      <c r="DK32" s="625"/>
      <c r="DL32" s="632">
        <v>93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21776</v>
      </c>
      <c r="S33" s="624"/>
      <c r="T33" s="624"/>
      <c r="U33" s="624"/>
      <c r="V33" s="624"/>
      <c r="W33" s="624"/>
      <c r="X33" s="624"/>
      <c r="Y33" s="625"/>
      <c r="Z33" s="626">
        <v>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99.9</v>
      </c>
      <c r="BS33" s="682"/>
      <c r="BT33" s="682"/>
      <c r="BU33" s="682"/>
      <c r="BV33" s="682"/>
      <c r="BW33" s="682"/>
      <c r="BX33" s="683">
        <v>99.9</v>
      </c>
      <c r="BY33" s="682"/>
      <c r="BZ33" s="682"/>
      <c r="CA33" s="682"/>
      <c r="CB33" s="684"/>
      <c r="CD33" s="620" t="s">
        <v>306</v>
      </c>
      <c r="CE33" s="621"/>
      <c r="CF33" s="621"/>
      <c r="CG33" s="621"/>
      <c r="CH33" s="621"/>
      <c r="CI33" s="621"/>
      <c r="CJ33" s="621"/>
      <c r="CK33" s="621"/>
      <c r="CL33" s="621"/>
      <c r="CM33" s="621"/>
      <c r="CN33" s="621"/>
      <c r="CO33" s="621"/>
      <c r="CP33" s="621"/>
      <c r="CQ33" s="622"/>
      <c r="CR33" s="623">
        <v>1018949</v>
      </c>
      <c r="CS33" s="656"/>
      <c r="CT33" s="656"/>
      <c r="CU33" s="656"/>
      <c r="CV33" s="656"/>
      <c r="CW33" s="656"/>
      <c r="CX33" s="656"/>
      <c r="CY33" s="657"/>
      <c r="CZ33" s="628">
        <v>47.4</v>
      </c>
      <c r="DA33" s="653"/>
      <c r="DB33" s="653"/>
      <c r="DC33" s="658"/>
      <c r="DD33" s="632">
        <v>868313</v>
      </c>
      <c r="DE33" s="656"/>
      <c r="DF33" s="656"/>
      <c r="DG33" s="656"/>
      <c r="DH33" s="656"/>
      <c r="DI33" s="656"/>
      <c r="DJ33" s="656"/>
      <c r="DK33" s="657"/>
      <c r="DL33" s="632">
        <v>590176</v>
      </c>
      <c r="DM33" s="656"/>
      <c r="DN33" s="656"/>
      <c r="DO33" s="656"/>
      <c r="DP33" s="656"/>
      <c r="DQ33" s="656"/>
      <c r="DR33" s="656"/>
      <c r="DS33" s="656"/>
      <c r="DT33" s="656"/>
      <c r="DU33" s="656"/>
      <c r="DV33" s="657"/>
      <c r="DW33" s="628">
        <v>39.1</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35184</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461484</v>
      </c>
      <c r="CS34" s="624"/>
      <c r="CT34" s="624"/>
      <c r="CU34" s="624"/>
      <c r="CV34" s="624"/>
      <c r="CW34" s="624"/>
      <c r="CX34" s="624"/>
      <c r="CY34" s="625"/>
      <c r="CZ34" s="628">
        <v>21.4</v>
      </c>
      <c r="DA34" s="653"/>
      <c r="DB34" s="653"/>
      <c r="DC34" s="658"/>
      <c r="DD34" s="632">
        <v>355454</v>
      </c>
      <c r="DE34" s="624"/>
      <c r="DF34" s="624"/>
      <c r="DG34" s="624"/>
      <c r="DH34" s="624"/>
      <c r="DI34" s="624"/>
      <c r="DJ34" s="624"/>
      <c r="DK34" s="625"/>
      <c r="DL34" s="632">
        <v>295974</v>
      </c>
      <c r="DM34" s="624"/>
      <c r="DN34" s="624"/>
      <c r="DO34" s="624"/>
      <c r="DP34" s="624"/>
      <c r="DQ34" s="624"/>
      <c r="DR34" s="624"/>
      <c r="DS34" s="624"/>
      <c r="DT34" s="624"/>
      <c r="DU34" s="624"/>
      <c r="DV34" s="625"/>
      <c r="DW34" s="628">
        <v>19.600000000000001</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104897</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60382</v>
      </c>
      <c r="CS35" s="656"/>
      <c r="CT35" s="656"/>
      <c r="CU35" s="656"/>
      <c r="CV35" s="656"/>
      <c r="CW35" s="656"/>
      <c r="CX35" s="656"/>
      <c r="CY35" s="657"/>
      <c r="CZ35" s="628">
        <v>2.8</v>
      </c>
      <c r="DA35" s="653"/>
      <c r="DB35" s="653"/>
      <c r="DC35" s="658"/>
      <c r="DD35" s="632">
        <v>53737</v>
      </c>
      <c r="DE35" s="656"/>
      <c r="DF35" s="656"/>
      <c r="DG35" s="656"/>
      <c r="DH35" s="656"/>
      <c r="DI35" s="656"/>
      <c r="DJ35" s="656"/>
      <c r="DK35" s="657"/>
      <c r="DL35" s="632">
        <v>25371</v>
      </c>
      <c r="DM35" s="656"/>
      <c r="DN35" s="656"/>
      <c r="DO35" s="656"/>
      <c r="DP35" s="656"/>
      <c r="DQ35" s="656"/>
      <c r="DR35" s="656"/>
      <c r="DS35" s="656"/>
      <c r="DT35" s="656"/>
      <c r="DU35" s="656"/>
      <c r="DV35" s="657"/>
      <c r="DW35" s="628">
        <v>1.7</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8947</v>
      </c>
      <c r="S36" s="624"/>
      <c r="T36" s="624"/>
      <c r="U36" s="624"/>
      <c r="V36" s="624"/>
      <c r="W36" s="624"/>
      <c r="X36" s="624"/>
      <c r="Y36" s="625"/>
      <c r="Z36" s="626">
        <v>0.4</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119409</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1025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389701</v>
      </c>
      <c r="CS36" s="624"/>
      <c r="CT36" s="624"/>
      <c r="CU36" s="624"/>
      <c r="CV36" s="624"/>
      <c r="CW36" s="624"/>
      <c r="CX36" s="624"/>
      <c r="CY36" s="625"/>
      <c r="CZ36" s="628">
        <v>18.100000000000001</v>
      </c>
      <c r="DA36" s="653"/>
      <c r="DB36" s="653"/>
      <c r="DC36" s="658"/>
      <c r="DD36" s="632">
        <v>365635</v>
      </c>
      <c r="DE36" s="624"/>
      <c r="DF36" s="624"/>
      <c r="DG36" s="624"/>
      <c r="DH36" s="624"/>
      <c r="DI36" s="624"/>
      <c r="DJ36" s="624"/>
      <c r="DK36" s="625"/>
      <c r="DL36" s="632">
        <v>261638</v>
      </c>
      <c r="DM36" s="624"/>
      <c r="DN36" s="624"/>
      <c r="DO36" s="624"/>
      <c r="DP36" s="624"/>
      <c r="DQ36" s="624"/>
      <c r="DR36" s="624"/>
      <c r="DS36" s="624"/>
      <c r="DT36" s="624"/>
      <c r="DU36" s="624"/>
      <c r="DV36" s="625"/>
      <c r="DW36" s="628">
        <v>17.3</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36064</v>
      </c>
      <c r="S37" s="624"/>
      <c r="T37" s="624"/>
      <c r="U37" s="624"/>
      <c r="V37" s="624"/>
      <c r="W37" s="624"/>
      <c r="X37" s="624"/>
      <c r="Y37" s="625"/>
      <c r="Z37" s="626">
        <v>1.6</v>
      </c>
      <c r="AA37" s="626"/>
      <c r="AB37" s="626"/>
      <c r="AC37" s="626"/>
      <c r="AD37" s="627">
        <v>4690</v>
      </c>
      <c r="AE37" s="627"/>
      <c r="AF37" s="627"/>
      <c r="AG37" s="627"/>
      <c r="AH37" s="627"/>
      <c r="AI37" s="627"/>
      <c r="AJ37" s="627"/>
      <c r="AK37" s="627"/>
      <c r="AL37" s="628">
        <v>0.3</v>
      </c>
      <c r="AM37" s="629"/>
      <c r="AN37" s="629"/>
      <c r="AO37" s="630"/>
      <c r="AQ37" s="686" t="s">
        <v>318</v>
      </c>
      <c r="AR37" s="687"/>
      <c r="AS37" s="687"/>
      <c r="AT37" s="687"/>
      <c r="AU37" s="687"/>
      <c r="AV37" s="687"/>
      <c r="AW37" s="687"/>
      <c r="AX37" s="687"/>
      <c r="AY37" s="688"/>
      <c r="AZ37" s="623">
        <v>27677</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-11915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118584</v>
      </c>
      <c r="CS37" s="656"/>
      <c r="CT37" s="656"/>
      <c r="CU37" s="656"/>
      <c r="CV37" s="656"/>
      <c r="CW37" s="656"/>
      <c r="CX37" s="656"/>
      <c r="CY37" s="657"/>
      <c r="CZ37" s="628">
        <v>5.5</v>
      </c>
      <c r="DA37" s="653"/>
      <c r="DB37" s="653"/>
      <c r="DC37" s="658"/>
      <c r="DD37" s="632">
        <v>118584</v>
      </c>
      <c r="DE37" s="656"/>
      <c r="DF37" s="656"/>
      <c r="DG37" s="656"/>
      <c r="DH37" s="656"/>
      <c r="DI37" s="656"/>
      <c r="DJ37" s="656"/>
      <c r="DK37" s="657"/>
      <c r="DL37" s="632">
        <v>108900</v>
      </c>
      <c r="DM37" s="656"/>
      <c r="DN37" s="656"/>
      <c r="DO37" s="656"/>
      <c r="DP37" s="656"/>
      <c r="DQ37" s="656"/>
      <c r="DR37" s="656"/>
      <c r="DS37" s="656"/>
      <c r="DT37" s="656"/>
      <c r="DU37" s="656"/>
      <c r="DV37" s="657"/>
      <c r="DW37" s="628">
        <v>7.2</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84596</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27000</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77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67618</v>
      </c>
      <c r="CS38" s="624"/>
      <c r="CT38" s="624"/>
      <c r="CU38" s="624"/>
      <c r="CV38" s="624"/>
      <c r="CW38" s="624"/>
      <c r="CX38" s="624"/>
      <c r="CY38" s="625"/>
      <c r="CZ38" s="628">
        <v>3.1</v>
      </c>
      <c r="DA38" s="653"/>
      <c r="DB38" s="653"/>
      <c r="DC38" s="658"/>
      <c r="DD38" s="632">
        <v>63654</v>
      </c>
      <c r="DE38" s="624"/>
      <c r="DF38" s="624"/>
      <c r="DG38" s="624"/>
      <c r="DH38" s="624"/>
      <c r="DI38" s="624"/>
      <c r="DJ38" s="624"/>
      <c r="DK38" s="625"/>
      <c r="DL38" s="632">
        <v>7193</v>
      </c>
      <c r="DM38" s="624"/>
      <c r="DN38" s="624"/>
      <c r="DO38" s="624"/>
      <c r="DP38" s="624"/>
      <c r="DQ38" s="624"/>
      <c r="DR38" s="624"/>
      <c r="DS38" s="624"/>
      <c r="DT38" s="624"/>
      <c r="DU38" s="624"/>
      <c r="DV38" s="625"/>
      <c r="DW38" s="628">
        <v>0.5</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24114</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118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31264</v>
      </c>
      <c r="CS39" s="656"/>
      <c r="CT39" s="656"/>
      <c r="CU39" s="656"/>
      <c r="CV39" s="656"/>
      <c r="CW39" s="656"/>
      <c r="CX39" s="656"/>
      <c r="CY39" s="657"/>
      <c r="CZ39" s="628">
        <v>1.5</v>
      </c>
      <c r="DA39" s="653"/>
      <c r="DB39" s="653"/>
      <c r="DC39" s="658"/>
      <c r="DD39" s="632">
        <v>29833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2396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118</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8500</v>
      </c>
      <c r="CS40" s="624"/>
      <c r="CT40" s="624"/>
      <c r="CU40" s="624"/>
      <c r="CV40" s="624"/>
      <c r="CW40" s="624"/>
      <c r="CX40" s="624"/>
      <c r="CY40" s="625"/>
      <c r="CZ40" s="628">
        <v>0.4</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2224013</v>
      </c>
      <c r="S41" s="696"/>
      <c r="T41" s="696"/>
      <c r="U41" s="696"/>
      <c r="V41" s="696"/>
      <c r="W41" s="696"/>
      <c r="X41" s="696"/>
      <c r="Y41" s="700"/>
      <c r="Z41" s="701">
        <v>100</v>
      </c>
      <c r="AA41" s="701"/>
      <c r="AB41" s="701"/>
      <c r="AC41" s="701"/>
      <c r="AD41" s="702">
        <v>1506641</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15349</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25269</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314</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176919</v>
      </c>
      <c r="CS42" s="656"/>
      <c r="CT42" s="656"/>
      <c r="CU42" s="656"/>
      <c r="CV42" s="656"/>
      <c r="CW42" s="656"/>
      <c r="CX42" s="656"/>
      <c r="CY42" s="657"/>
      <c r="CZ42" s="628">
        <v>8.1999999999999993</v>
      </c>
      <c r="DA42" s="653"/>
      <c r="DB42" s="653"/>
      <c r="DC42" s="658"/>
      <c r="DD42" s="632">
        <v>54336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6371</v>
      </c>
      <c r="CS43" s="656"/>
      <c r="CT43" s="656"/>
      <c r="CU43" s="656"/>
      <c r="CV43" s="656"/>
      <c r="CW43" s="656"/>
      <c r="CX43" s="656"/>
      <c r="CY43" s="657"/>
      <c r="CZ43" s="628">
        <v>0.3</v>
      </c>
      <c r="DA43" s="653"/>
      <c r="DB43" s="653"/>
      <c r="DC43" s="658"/>
      <c r="DD43" s="632">
        <v>6371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176919</v>
      </c>
      <c r="CS44" s="624"/>
      <c r="CT44" s="624"/>
      <c r="CU44" s="624"/>
      <c r="CV44" s="624"/>
      <c r="CW44" s="624"/>
      <c r="CX44" s="624"/>
      <c r="CY44" s="625"/>
      <c r="CZ44" s="628">
        <v>8.1999999999999993</v>
      </c>
      <c r="DA44" s="629"/>
      <c r="DB44" s="629"/>
      <c r="DC44" s="635"/>
      <c r="DD44" s="632">
        <v>54336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78278</v>
      </c>
      <c r="CS45" s="656"/>
      <c r="CT45" s="656"/>
      <c r="CU45" s="656"/>
      <c r="CV45" s="656"/>
      <c r="CW45" s="656"/>
      <c r="CX45" s="656"/>
      <c r="CY45" s="657"/>
      <c r="CZ45" s="628">
        <v>3.6</v>
      </c>
      <c r="DA45" s="653"/>
      <c r="DB45" s="653"/>
      <c r="DC45" s="658"/>
      <c r="DD45" s="632">
        <v>6664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98641</v>
      </c>
      <c r="CS46" s="624"/>
      <c r="CT46" s="624"/>
      <c r="CU46" s="624"/>
      <c r="CV46" s="624"/>
      <c r="CW46" s="624"/>
      <c r="CX46" s="624"/>
      <c r="CY46" s="625"/>
      <c r="CZ46" s="628">
        <v>4.5999999999999996</v>
      </c>
      <c r="DA46" s="629"/>
      <c r="DB46" s="629"/>
      <c r="DC46" s="635"/>
      <c r="DD46" s="632">
        <v>47672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2151570</v>
      </c>
      <c r="CS49" s="682"/>
      <c r="CT49" s="682"/>
      <c r="CU49" s="682"/>
      <c r="CV49" s="682"/>
      <c r="CW49" s="682"/>
      <c r="CX49" s="682"/>
      <c r="CY49" s="711"/>
      <c r="CZ49" s="703">
        <v>100</v>
      </c>
      <c r="DA49" s="712"/>
      <c r="DB49" s="712"/>
      <c r="DC49" s="713"/>
      <c r="DD49" s="714">
        <v>1822499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W6aCMBOTDt9Zg9oV2r0MyB2/R9Pr7mURWi3ZpHT7GAc/i2+7J/6wur8A7VRYTiac77vHwWUqUtEO5iyeVZpQ==" saltValue="OZbzT38aOEYcRe4CuOXQ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2224</v>
      </c>
      <c r="R7" s="753"/>
      <c r="S7" s="753"/>
      <c r="T7" s="753"/>
      <c r="U7" s="753"/>
      <c r="V7" s="753">
        <v>2152</v>
      </c>
      <c r="W7" s="753"/>
      <c r="X7" s="753"/>
      <c r="Y7" s="753"/>
      <c r="Z7" s="753"/>
      <c r="AA7" s="753">
        <v>72</v>
      </c>
      <c r="AB7" s="753"/>
      <c r="AC7" s="753"/>
      <c r="AD7" s="753"/>
      <c r="AE7" s="754"/>
      <c r="AF7" s="755">
        <v>72</v>
      </c>
      <c r="AG7" s="756"/>
      <c r="AH7" s="756"/>
      <c r="AI7" s="756"/>
      <c r="AJ7" s="757"/>
      <c r="AK7" s="758" t="s">
        <v>551</v>
      </c>
      <c r="AL7" s="759"/>
      <c r="AM7" s="759"/>
      <c r="AN7" s="759"/>
      <c r="AO7" s="759"/>
      <c r="AP7" s="759">
        <v>1991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375</v>
      </c>
      <c r="B23" s="789" t="s">
        <v>376</v>
      </c>
      <c r="C23" s="790"/>
      <c r="D23" s="790"/>
      <c r="E23" s="790"/>
      <c r="F23" s="790"/>
      <c r="G23" s="790"/>
      <c r="H23" s="790"/>
      <c r="I23" s="790"/>
      <c r="J23" s="790"/>
      <c r="K23" s="790"/>
      <c r="L23" s="790"/>
      <c r="M23" s="790"/>
      <c r="N23" s="790"/>
      <c r="O23" s="790"/>
      <c r="P23" s="791"/>
      <c r="Q23" s="792">
        <v>2224</v>
      </c>
      <c r="R23" s="793"/>
      <c r="S23" s="793"/>
      <c r="T23" s="793"/>
      <c r="U23" s="793"/>
      <c r="V23" s="793">
        <v>2152</v>
      </c>
      <c r="W23" s="793"/>
      <c r="X23" s="793"/>
      <c r="Y23" s="793"/>
      <c r="Z23" s="793"/>
      <c r="AA23" s="793">
        <v>72</v>
      </c>
      <c r="AB23" s="793"/>
      <c r="AC23" s="793"/>
      <c r="AD23" s="793"/>
      <c r="AE23" s="794"/>
      <c r="AF23" s="795">
        <v>72</v>
      </c>
      <c r="AG23" s="793"/>
      <c r="AH23" s="793"/>
      <c r="AI23" s="793"/>
      <c r="AJ23" s="796"/>
      <c r="AK23" s="797"/>
      <c r="AL23" s="798"/>
      <c r="AM23" s="798"/>
      <c r="AN23" s="798"/>
      <c r="AO23" s="798"/>
      <c r="AP23" s="793">
        <v>1991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387</v>
      </c>
      <c r="C28" s="750"/>
      <c r="D28" s="750"/>
      <c r="E28" s="750"/>
      <c r="F28" s="750"/>
      <c r="G28" s="750"/>
      <c r="H28" s="750"/>
      <c r="I28" s="750"/>
      <c r="J28" s="750"/>
      <c r="K28" s="750"/>
      <c r="L28" s="750"/>
      <c r="M28" s="750"/>
      <c r="N28" s="750"/>
      <c r="O28" s="750"/>
      <c r="P28" s="751"/>
      <c r="Q28" s="822">
        <v>72</v>
      </c>
      <c r="R28" s="823"/>
      <c r="S28" s="823"/>
      <c r="T28" s="823"/>
      <c r="U28" s="823"/>
      <c r="V28" s="823">
        <v>71</v>
      </c>
      <c r="W28" s="823"/>
      <c r="X28" s="823"/>
      <c r="Y28" s="823"/>
      <c r="Z28" s="823"/>
      <c r="AA28" s="823">
        <v>1</v>
      </c>
      <c r="AB28" s="823"/>
      <c r="AC28" s="823"/>
      <c r="AD28" s="823"/>
      <c r="AE28" s="824"/>
      <c r="AF28" s="825">
        <v>1</v>
      </c>
      <c r="AG28" s="823"/>
      <c r="AH28" s="823"/>
      <c r="AI28" s="823"/>
      <c r="AJ28" s="826"/>
      <c r="AK28" s="827">
        <v>15</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82</v>
      </c>
      <c r="R29" s="784"/>
      <c r="S29" s="784"/>
      <c r="T29" s="784"/>
      <c r="U29" s="784"/>
      <c r="V29" s="784">
        <v>68</v>
      </c>
      <c r="W29" s="784"/>
      <c r="X29" s="784"/>
      <c r="Y29" s="784"/>
      <c r="Z29" s="784"/>
      <c r="AA29" s="784">
        <v>15</v>
      </c>
      <c r="AB29" s="784"/>
      <c r="AC29" s="784"/>
      <c r="AD29" s="784"/>
      <c r="AE29" s="785"/>
      <c r="AF29" s="786">
        <v>15</v>
      </c>
      <c r="AG29" s="787"/>
      <c r="AH29" s="787"/>
      <c r="AI29" s="787"/>
      <c r="AJ29" s="788"/>
      <c r="AK29" s="834">
        <v>18</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32</v>
      </c>
      <c r="R30" s="784"/>
      <c r="S30" s="784"/>
      <c r="T30" s="784"/>
      <c r="U30" s="784"/>
      <c r="V30" s="784">
        <v>29</v>
      </c>
      <c r="W30" s="784"/>
      <c r="X30" s="784"/>
      <c r="Y30" s="784"/>
      <c r="Z30" s="784"/>
      <c r="AA30" s="784">
        <v>3</v>
      </c>
      <c r="AB30" s="784"/>
      <c r="AC30" s="784"/>
      <c r="AD30" s="784"/>
      <c r="AE30" s="785"/>
      <c r="AF30" s="786">
        <v>3</v>
      </c>
      <c r="AG30" s="787"/>
      <c r="AH30" s="787"/>
      <c r="AI30" s="787"/>
      <c r="AJ30" s="788"/>
      <c r="AK30" s="834">
        <v>27</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14</v>
      </c>
      <c r="R31" s="784"/>
      <c r="S31" s="784"/>
      <c r="T31" s="784"/>
      <c r="U31" s="784"/>
      <c r="V31" s="784">
        <v>13</v>
      </c>
      <c r="W31" s="784"/>
      <c r="X31" s="784"/>
      <c r="Y31" s="784"/>
      <c r="Z31" s="784"/>
      <c r="AA31" s="784">
        <v>1</v>
      </c>
      <c r="AB31" s="784"/>
      <c r="AC31" s="784"/>
      <c r="AD31" s="784"/>
      <c r="AE31" s="785"/>
      <c r="AF31" s="786">
        <v>1</v>
      </c>
      <c r="AG31" s="787"/>
      <c r="AH31" s="787"/>
      <c r="AI31" s="787"/>
      <c r="AJ31" s="788"/>
      <c r="AK31" s="834">
        <v>6</v>
      </c>
      <c r="AL31" s="830"/>
      <c r="AM31" s="830"/>
      <c r="AN31" s="830"/>
      <c r="AO31" s="830"/>
      <c r="AP31" s="830" t="s">
        <v>551</v>
      </c>
      <c r="AQ31" s="830"/>
      <c r="AR31" s="830"/>
      <c r="AS31" s="830"/>
      <c r="AT31" s="830"/>
      <c r="AU31" s="830" t="s">
        <v>551</v>
      </c>
      <c r="AV31" s="830"/>
      <c r="AW31" s="830"/>
      <c r="AX31" s="830"/>
      <c r="AY31" s="830"/>
      <c r="AZ31" s="831" t="s">
        <v>551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391</v>
      </c>
      <c r="C32" s="781"/>
      <c r="D32" s="781"/>
      <c r="E32" s="781"/>
      <c r="F32" s="781"/>
      <c r="G32" s="781"/>
      <c r="H32" s="781"/>
      <c r="I32" s="781"/>
      <c r="J32" s="781"/>
      <c r="K32" s="781"/>
      <c r="L32" s="781"/>
      <c r="M32" s="781"/>
      <c r="N32" s="781"/>
      <c r="O32" s="781"/>
      <c r="P32" s="782"/>
      <c r="Q32" s="783">
        <v>35</v>
      </c>
      <c r="R32" s="784"/>
      <c r="S32" s="784"/>
      <c r="T32" s="784"/>
      <c r="U32" s="784"/>
      <c r="V32" s="784">
        <v>35</v>
      </c>
      <c r="W32" s="784"/>
      <c r="X32" s="784"/>
      <c r="Y32" s="784"/>
      <c r="Z32" s="784"/>
      <c r="AA32" s="784">
        <v>0</v>
      </c>
      <c r="AB32" s="784"/>
      <c r="AC32" s="784"/>
      <c r="AD32" s="784"/>
      <c r="AE32" s="785"/>
      <c r="AF32" s="786">
        <v>2</v>
      </c>
      <c r="AG32" s="787"/>
      <c r="AH32" s="787"/>
      <c r="AI32" s="787"/>
      <c r="AJ32" s="788"/>
      <c r="AK32" s="834">
        <v>24</v>
      </c>
      <c r="AL32" s="830"/>
      <c r="AM32" s="830"/>
      <c r="AN32" s="830"/>
      <c r="AO32" s="830"/>
      <c r="AP32" s="830">
        <v>92</v>
      </c>
      <c r="AQ32" s="830"/>
      <c r="AR32" s="830"/>
      <c r="AS32" s="830"/>
      <c r="AT32" s="830"/>
      <c r="AU32" s="830">
        <v>62</v>
      </c>
      <c r="AV32" s="830"/>
      <c r="AW32" s="830"/>
      <c r="AX32" s="830"/>
      <c r="AY32" s="830"/>
      <c r="AZ32" s="831" t="s">
        <v>551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42</v>
      </c>
      <c r="R33" s="784"/>
      <c r="S33" s="784"/>
      <c r="T33" s="784"/>
      <c r="U33" s="784"/>
      <c r="V33" s="784">
        <v>47</v>
      </c>
      <c r="W33" s="784"/>
      <c r="X33" s="784"/>
      <c r="Y33" s="784"/>
      <c r="Z33" s="784"/>
      <c r="AA33" s="784">
        <v>-5</v>
      </c>
      <c r="AB33" s="784"/>
      <c r="AC33" s="784"/>
      <c r="AD33" s="784"/>
      <c r="AE33" s="785"/>
      <c r="AF33" s="786">
        <v>1</v>
      </c>
      <c r="AG33" s="787"/>
      <c r="AH33" s="787"/>
      <c r="AI33" s="787"/>
      <c r="AJ33" s="788"/>
      <c r="AK33" s="834">
        <v>28</v>
      </c>
      <c r="AL33" s="830"/>
      <c r="AM33" s="830"/>
      <c r="AN33" s="830"/>
      <c r="AO33" s="830"/>
      <c r="AP33" s="830">
        <v>81</v>
      </c>
      <c r="AQ33" s="830"/>
      <c r="AR33" s="830"/>
      <c r="AS33" s="830"/>
      <c r="AT33" s="830"/>
      <c r="AU33" s="830">
        <v>80</v>
      </c>
      <c r="AV33" s="830"/>
      <c r="AW33" s="830"/>
      <c r="AX33" s="830"/>
      <c r="AY33" s="830"/>
      <c r="AZ33" s="831" t="s">
        <v>551</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375</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v>
      </c>
      <c r="AG63" s="844"/>
      <c r="AH63" s="844"/>
      <c r="AI63" s="844"/>
      <c r="AJ63" s="845"/>
      <c r="AK63" s="846"/>
      <c r="AL63" s="841"/>
      <c r="AM63" s="841"/>
      <c r="AN63" s="841"/>
      <c r="AO63" s="841"/>
      <c r="AP63" s="844">
        <v>173</v>
      </c>
      <c r="AQ63" s="844"/>
      <c r="AR63" s="844"/>
      <c r="AS63" s="844"/>
      <c r="AT63" s="844"/>
      <c r="AU63" s="844">
        <v>142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398</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1274</v>
      </c>
      <c r="R68" s="866"/>
      <c r="S68" s="866"/>
      <c r="T68" s="866"/>
      <c r="U68" s="866"/>
      <c r="V68" s="866">
        <v>1250</v>
      </c>
      <c r="W68" s="866"/>
      <c r="X68" s="866"/>
      <c r="Y68" s="866"/>
      <c r="Z68" s="866"/>
      <c r="AA68" s="866">
        <v>24</v>
      </c>
      <c r="AB68" s="866"/>
      <c r="AC68" s="866"/>
      <c r="AD68" s="866"/>
      <c r="AE68" s="866"/>
      <c r="AF68" s="866">
        <v>24</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32</v>
      </c>
      <c r="R69" s="830"/>
      <c r="S69" s="830"/>
      <c r="T69" s="830"/>
      <c r="U69" s="830"/>
      <c r="V69" s="830">
        <v>30</v>
      </c>
      <c r="W69" s="830"/>
      <c r="X69" s="830"/>
      <c r="Y69" s="830"/>
      <c r="Z69" s="830"/>
      <c r="AA69" s="830">
        <v>2</v>
      </c>
      <c r="AB69" s="830"/>
      <c r="AC69" s="830"/>
      <c r="AD69" s="830"/>
      <c r="AE69" s="830"/>
      <c r="AF69" s="830">
        <v>2</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731</v>
      </c>
      <c r="R70" s="830"/>
      <c r="S70" s="830"/>
      <c r="T70" s="830"/>
      <c r="U70" s="830"/>
      <c r="V70" s="830">
        <v>658</v>
      </c>
      <c r="W70" s="830"/>
      <c r="X70" s="830"/>
      <c r="Y70" s="830"/>
      <c r="Z70" s="830"/>
      <c r="AA70" s="830">
        <v>73</v>
      </c>
      <c r="AB70" s="830"/>
      <c r="AC70" s="830"/>
      <c r="AD70" s="830"/>
      <c r="AE70" s="830"/>
      <c r="AF70" s="830">
        <v>73</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375</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99</v>
      </c>
      <c r="AG88" s="844"/>
      <c r="AH88" s="844"/>
      <c r="AI88" s="844"/>
      <c r="AJ88" s="844"/>
      <c r="AK88" s="841"/>
      <c r="AL88" s="841"/>
      <c r="AM88" s="841"/>
      <c r="AN88" s="841"/>
      <c r="AO88" s="841"/>
      <c r="AP88" s="844" t="s">
        <v>551</v>
      </c>
      <c r="AQ88" s="844"/>
      <c r="AR88" s="844"/>
      <c r="AS88" s="844"/>
      <c r="AT88" s="844"/>
      <c r="AU88" s="844" t="s">
        <v>551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t="s">
        <v>551</v>
      </c>
      <c r="CS102" s="852"/>
      <c r="CT102" s="852"/>
      <c r="CU102" s="852"/>
      <c r="CV102" s="891"/>
      <c r="CW102" s="890" t="s">
        <v>551</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t="s">
        <v>551</v>
      </c>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334229</v>
      </c>
      <c r="AB110" s="900"/>
      <c r="AC110" s="900"/>
      <c r="AD110" s="900"/>
      <c r="AE110" s="901"/>
      <c r="AF110" s="902">
        <v>338926</v>
      </c>
      <c r="AG110" s="900"/>
      <c r="AH110" s="900"/>
      <c r="AI110" s="900"/>
      <c r="AJ110" s="901"/>
      <c r="AK110" s="902">
        <v>338006</v>
      </c>
      <c r="AL110" s="900"/>
      <c r="AM110" s="900"/>
      <c r="AN110" s="900"/>
      <c r="AO110" s="901"/>
      <c r="AP110" s="903">
        <v>27.1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2496823</v>
      </c>
      <c r="BR110" s="931"/>
      <c r="BS110" s="931"/>
      <c r="BT110" s="931"/>
      <c r="BU110" s="931"/>
      <c r="BV110" s="931">
        <v>2239712</v>
      </c>
      <c r="BW110" s="931"/>
      <c r="BX110" s="931"/>
      <c r="BY110" s="931"/>
      <c r="BZ110" s="931"/>
      <c r="CA110" s="931">
        <v>1990583</v>
      </c>
      <c r="CB110" s="931"/>
      <c r="CC110" s="931"/>
      <c r="CD110" s="931"/>
      <c r="CE110" s="931"/>
      <c r="CF110" s="944">
        <v>159.5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4681</v>
      </c>
      <c r="BW111" s="926"/>
      <c r="BX111" s="926"/>
      <c r="BY111" s="926"/>
      <c r="BZ111" s="926"/>
      <c r="CA111" s="926">
        <v>24247</v>
      </c>
      <c r="CB111" s="926"/>
      <c r="CC111" s="926"/>
      <c r="CD111" s="926"/>
      <c r="CE111" s="926"/>
      <c r="CF111" s="920">
        <v>1.9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175190</v>
      </c>
      <c r="BR112" s="926"/>
      <c r="BS112" s="926"/>
      <c r="BT112" s="926"/>
      <c r="BU112" s="926"/>
      <c r="BV112" s="926">
        <v>168575</v>
      </c>
      <c r="BW112" s="926"/>
      <c r="BX112" s="926"/>
      <c r="BY112" s="926"/>
      <c r="BZ112" s="926"/>
      <c r="CA112" s="926">
        <v>141755</v>
      </c>
      <c r="CB112" s="926"/>
      <c r="CC112" s="926"/>
      <c r="CD112" s="926"/>
      <c r="CE112" s="926"/>
      <c r="CF112" s="920">
        <v>11.4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26298</v>
      </c>
      <c r="AB113" s="938"/>
      <c r="AC113" s="938"/>
      <c r="AD113" s="938"/>
      <c r="AE113" s="939"/>
      <c r="AF113" s="940">
        <v>26961</v>
      </c>
      <c r="AG113" s="938"/>
      <c r="AH113" s="938"/>
      <c r="AI113" s="938"/>
      <c r="AJ113" s="939"/>
      <c r="AK113" s="940">
        <v>26709</v>
      </c>
      <c r="AL113" s="938"/>
      <c r="AM113" s="938"/>
      <c r="AN113" s="938"/>
      <c r="AO113" s="939"/>
      <c r="AP113" s="941">
        <v>2.1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66191</v>
      </c>
      <c r="BR114" s="926"/>
      <c r="BS114" s="926"/>
      <c r="BT114" s="926"/>
      <c r="BU114" s="926"/>
      <c r="BV114" s="926">
        <v>80473</v>
      </c>
      <c r="BW114" s="926"/>
      <c r="BX114" s="926"/>
      <c r="BY114" s="926"/>
      <c r="BZ114" s="926"/>
      <c r="CA114" s="926">
        <v>135275</v>
      </c>
      <c r="CB114" s="926"/>
      <c r="CC114" s="926"/>
      <c r="CD114" s="926"/>
      <c r="CE114" s="926"/>
      <c r="CF114" s="920">
        <v>10.8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51</v>
      </c>
      <c r="AB116" s="959"/>
      <c r="AC116" s="959"/>
      <c r="AD116" s="959"/>
      <c r="AE116" s="960"/>
      <c r="AF116" s="961" t="s">
        <v>122</v>
      </c>
      <c r="AG116" s="959"/>
      <c r="AH116" s="959"/>
      <c r="AI116" s="959"/>
      <c r="AJ116" s="960"/>
      <c r="AK116" s="961">
        <v>93</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360578</v>
      </c>
      <c r="AB117" s="979"/>
      <c r="AC117" s="979"/>
      <c r="AD117" s="979"/>
      <c r="AE117" s="980"/>
      <c r="AF117" s="981">
        <v>365887</v>
      </c>
      <c r="AG117" s="979"/>
      <c r="AH117" s="979"/>
      <c r="AI117" s="979"/>
      <c r="AJ117" s="980"/>
      <c r="AK117" s="981">
        <v>364808</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v>4681</v>
      </c>
      <c r="DM118" s="959"/>
      <c r="DN118" s="959"/>
      <c r="DO118" s="959"/>
      <c r="DP118" s="960"/>
      <c r="DQ118" s="961">
        <v>24247</v>
      </c>
      <c r="DR118" s="959"/>
      <c r="DS118" s="959"/>
      <c r="DT118" s="959"/>
      <c r="DU118" s="960"/>
      <c r="DV118" s="962">
        <v>1.9</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440</v>
      </c>
      <c r="BP119" s="1005"/>
      <c r="BQ119" s="999">
        <v>2738204</v>
      </c>
      <c r="BR119" s="1000"/>
      <c r="BS119" s="1000"/>
      <c r="BT119" s="1000"/>
      <c r="BU119" s="1000"/>
      <c r="BV119" s="1000">
        <v>2493441</v>
      </c>
      <c r="BW119" s="1000"/>
      <c r="BX119" s="1000"/>
      <c r="BY119" s="1000"/>
      <c r="BZ119" s="1000"/>
      <c r="CA119" s="1000">
        <v>2291860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726287</v>
      </c>
      <c r="BR120" s="931"/>
      <c r="BS120" s="931"/>
      <c r="BT120" s="931"/>
      <c r="BU120" s="931"/>
      <c r="BV120" s="931">
        <v>770153</v>
      </c>
      <c r="BW120" s="931"/>
      <c r="BX120" s="931"/>
      <c r="BY120" s="931"/>
      <c r="BZ120" s="931"/>
      <c r="CA120" s="931">
        <v>765822</v>
      </c>
      <c r="CB120" s="931"/>
      <c r="CC120" s="931"/>
      <c r="CD120" s="931"/>
      <c r="CE120" s="931"/>
      <c r="CF120" s="944">
        <v>61.4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79900</v>
      </c>
      <c r="DR120" s="931"/>
      <c r="DS120" s="931"/>
      <c r="DT120" s="931"/>
      <c r="DU120" s="931"/>
      <c r="DV120" s="932">
        <v>6.4</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133560</v>
      </c>
      <c r="BR121" s="926"/>
      <c r="BS121" s="926"/>
      <c r="BT121" s="926"/>
      <c r="BU121" s="926"/>
      <c r="BV121" s="926">
        <v>97528</v>
      </c>
      <c r="BW121" s="926"/>
      <c r="BX121" s="926"/>
      <c r="BY121" s="926"/>
      <c r="BZ121" s="926"/>
      <c r="CA121" s="926">
        <v>74333</v>
      </c>
      <c r="CB121" s="926"/>
      <c r="CC121" s="926"/>
      <c r="CD121" s="926"/>
      <c r="CE121" s="926"/>
      <c r="CF121" s="920">
        <v>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61855</v>
      </c>
      <c r="DR121" s="926"/>
      <c r="DS121" s="926"/>
      <c r="DT121" s="926"/>
      <c r="DU121" s="926"/>
      <c r="DV121" s="927">
        <v>5</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1755069</v>
      </c>
      <c r="BR122" s="1000"/>
      <c r="BS122" s="1000"/>
      <c r="BT122" s="1000"/>
      <c r="BU122" s="1000"/>
      <c r="BV122" s="1000">
        <v>1596666</v>
      </c>
      <c r="BW122" s="1000"/>
      <c r="BX122" s="1000"/>
      <c r="BY122" s="1000"/>
      <c r="BZ122" s="1000"/>
      <c r="CA122" s="1000">
        <v>1414405</v>
      </c>
      <c r="CB122" s="1000"/>
      <c r="CC122" s="1000"/>
      <c r="CD122" s="1000"/>
      <c r="CE122" s="1000"/>
      <c r="CF122" s="1017">
        <v>113.4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448</v>
      </c>
      <c r="BP123" s="1005"/>
      <c r="BQ123" s="1063">
        <v>2614916</v>
      </c>
      <c r="BR123" s="1064"/>
      <c r="BS123" s="1064"/>
      <c r="BT123" s="1064"/>
      <c r="BU123" s="1064"/>
      <c r="BV123" s="1064">
        <v>2464347</v>
      </c>
      <c r="BW123" s="1064"/>
      <c r="BX123" s="1064"/>
      <c r="BY123" s="1064"/>
      <c r="BZ123" s="1064"/>
      <c r="CA123" s="1064">
        <v>2254560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10.199999999999999</v>
      </c>
      <c r="BR124" s="1027"/>
      <c r="BS124" s="1027"/>
      <c r="BT124" s="1027"/>
      <c r="BU124" s="1027"/>
      <c r="BV124" s="1027">
        <v>2.2999999999999998</v>
      </c>
      <c r="BW124" s="1027"/>
      <c r="BX124" s="1027"/>
      <c r="BY124" s="1027"/>
      <c r="BZ124" s="1027"/>
      <c r="CA124" s="1027">
        <v>2.9</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175190</v>
      </c>
      <c r="DH124" s="986"/>
      <c r="DI124" s="986"/>
      <c r="DJ124" s="986"/>
      <c r="DK124" s="987"/>
      <c r="DL124" s="985">
        <v>168575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18307</v>
      </c>
      <c r="AB128" s="1046"/>
      <c r="AC128" s="1046"/>
      <c r="AD128" s="1046"/>
      <c r="AE128" s="1047"/>
      <c r="AF128" s="1048">
        <v>17702</v>
      </c>
      <c r="AG128" s="1046"/>
      <c r="AH128" s="1046"/>
      <c r="AI128" s="1046"/>
      <c r="AJ128" s="1047"/>
      <c r="AK128" s="1048">
        <v>15363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1461562</v>
      </c>
      <c r="AB129" s="959"/>
      <c r="AC129" s="959"/>
      <c r="AD129" s="959"/>
      <c r="AE129" s="960"/>
      <c r="AF129" s="961">
        <v>1484107</v>
      </c>
      <c r="AG129" s="959"/>
      <c r="AH129" s="959"/>
      <c r="AI129" s="959"/>
      <c r="AJ129" s="960"/>
      <c r="AK129" s="961">
        <v>1501203</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255019</v>
      </c>
      <c r="AB130" s="959"/>
      <c r="AC130" s="959"/>
      <c r="AD130" s="959"/>
      <c r="AE130" s="960"/>
      <c r="AF130" s="961">
        <v>256385</v>
      </c>
      <c r="AG130" s="959"/>
      <c r="AH130" s="959"/>
      <c r="AI130" s="959"/>
      <c r="AJ130" s="960"/>
      <c r="AK130" s="961">
        <v>253400</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1206543</v>
      </c>
      <c r="AB131" s="986"/>
      <c r="AC131" s="986"/>
      <c r="AD131" s="986"/>
      <c r="AE131" s="987"/>
      <c r="AF131" s="985">
        <v>1227722</v>
      </c>
      <c r="AG131" s="986"/>
      <c r="AH131" s="986"/>
      <c r="AI131" s="986"/>
      <c r="AJ131" s="987"/>
      <c r="AK131" s="985">
        <v>1247803</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7.2315699999999996</v>
      </c>
      <c r="AB132" s="1097"/>
      <c r="AC132" s="1097"/>
      <c r="AD132" s="1097"/>
      <c r="AE132" s="1098"/>
      <c r="AF132" s="1099">
        <v>7.4772629999999998</v>
      </c>
      <c r="AG132" s="1097"/>
      <c r="AH132" s="1097"/>
      <c r="AI132" s="1097"/>
      <c r="AJ132" s="1098"/>
      <c r="AK132" s="1099">
        <v>7.6971280000000002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6.8</v>
      </c>
      <c r="AB133" s="1080"/>
      <c r="AC133" s="1080"/>
      <c r="AD133" s="1080"/>
      <c r="AE133" s="1081"/>
      <c r="AF133" s="1079">
        <v>7.1</v>
      </c>
      <c r="AG133" s="1080"/>
      <c r="AH133" s="1080"/>
      <c r="AI133" s="1080"/>
      <c r="AJ133" s="1081"/>
      <c r="AK133" s="1079">
        <v>7.4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FZbkh0aLkDdGSJ4Z5OMA4argtU/9h4XtCqPctVTI+zcnZ8/+5A7MQerLHt7SxCcVAZAF/cUbOqUENFyNOgRsA==" saltValue="DQUvRv2dNTF/kMrAzYJg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0u4+Bi4/1qGEG7/0PH86yW1T+bxJZEraYwL0lVqEmeOkrtVPi+P/G49ii4YfMUG7sjRuTiz99d5ibnBPt6aUQ==" saltValue="YCm+LrdCxjAfMcI4q7td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QI7lssf1GrGeaLNh5LCivSZA11kCI+xzcHbJ7CzkjMWW5K/B7d7OM+48aA61weXRBhRqZ41HqGsurO5xfy9pA==" saltValue="cztAdUjfy1wuyTM0Gmnz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543057</v>
      </c>
      <c r="AP9" s="269">
        <v>903589</v>
      </c>
      <c r="AQ9" s="270">
        <v>289558</v>
      </c>
      <c r="AR9" s="271">
        <v>212.1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90119</v>
      </c>
      <c r="AP10" s="272">
        <v>149948</v>
      </c>
      <c r="AQ10" s="273">
        <v>31838</v>
      </c>
      <c r="AR10" s="274">
        <v>371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7361</v>
      </c>
      <c r="AP11" s="272">
        <v>12248</v>
      </c>
      <c r="AQ11" s="273">
        <v>5309</v>
      </c>
      <c r="AR11" s="274">
        <v>130.69999999999999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17694</v>
      </c>
      <c r="AP13" s="272">
        <v>29441</v>
      </c>
      <c r="AQ13" s="273">
        <v>8195</v>
      </c>
      <c r="AR13" s="274">
        <v>259.3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6371</v>
      </c>
      <c r="AP14" s="272">
        <v>10601</v>
      </c>
      <c r="AQ14" s="273">
        <v>5752</v>
      </c>
      <c r="AR14" s="274">
        <v>84.3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-10374</v>
      </c>
      <c r="AP15" s="272">
        <v>-17261</v>
      </c>
      <c r="AQ15" s="273">
        <v>-17150</v>
      </c>
      <c r="AR15" s="274">
        <v>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654228</v>
      </c>
      <c r="AP16" s="272">
        <v>1088566</v>
      </c>
      <c r="AQ16" s="273">
        <v>323504</v>
      </c>
      <c r="AR16" s="274">
        <v>236.5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94.84</v>
      </c>
      <c r="AP21" s="286">
        <v>26.26</v>
      </c>
      <c r="AQ21" s="287">
        <v>68.58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98.2</v>
      </c>
      <c r="AP22" s="291">
        <v>94.5</v>
      </c>
      <c r="AQ22" s="292">
        <v>3.7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338006</v>
      </c>
      <c r="AP32" s="300">
        <v>562406</v>
      </c>
      <c r="AQ32" s="301">
        <v>167749</v>
      </c>
      <c r="AR32" s="302">
        <v>235.3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26709</v>
      </c>
      <c r="AP35" s="300">
        <v>44441</v>
      </c>
      <c r="AQ35" s="301">
        <v>32778</v>
      </c>
      <c r="AR35" s="302">
        <v>35.6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486</v>
      </c>
      <c r="AP36" s="300" t="s">
        <v>486</v>
      </c>
      <c r="AQ36" s="301">
        <v>4535</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93</v>
      </c>
      <c r="AP38" s="303">
        <v>155</v>
      </c>
      <c r="AQ38" s="304">
        <v>37</v>
      </c>
      <c r="AR38" s="292">
        <v>318.89999999999998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-15363</v>
      </c>
      <c r="AP39" s="300">
        <v>-25562</v>
      </c>
      <c r="AQ39" s="301">
        <v>-7395</v>
      </c>
      <c r="AR39" s="302">
        <v>245.7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-253400</v>
      </c>
      <c r="AP40" s="300">
        <v>-421631</v>
      </c>
      <c r="AQ40" s="301">
        <v>-144519</v>
      </c>
      <c r="AR40" s="302">
        <v>191.7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96045</v>
      </c>
      <c r="AP41" s="300">
        <v>159809</v>
      </c>
      <c r="AQ41" s="301">
        <v>54333</v>
      </c>
      <c r="AR41" s="302">
        <v>194.1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195494</v>
      </c>
      <c r="AN51" s="322">
        <v>279677</v>
      </c>
      <c r="AO51" s="323">
        <v>-18</v>
      </c>
      <c r="AP51" s="324">
        <v>332350</v>
      </c>
      <c r="AQ51" s="325">
        <v>4.9000000000000004</v>
      </c>
      <c r="AR51" s="326">
        <v>-22.9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98853</v>
      </c>
      <c r="AN52" s="330">
        <v>141421</v>
      </c>
      <c r="AO52" s="331">
        <v>-24.3</v>
      </c>
      <c r="AP52" s="332">
        <v>200453</v>
      </c>
      <c r="AQ52" s="333">
        <v>0.7</v>
      </c>
      <c r="AR52" s="334">
        <v>-25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166314</v>
      </c>
      <c r="AN53" s="322">
        <v>243862</v>
      </c>
      <c r="AO53" s="323">
        <v>-12.8</v>
      </c>
      <c r="AP53" s="324">
        <v>362690</v>
      </c>
      <c r="AQ53" s="325">
        <v>9.1</v>
      </c>
      <c r="AR53" s="326">
        <v>-21.9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113755</v>
      </c>
      <c r="AN54" s="330">
        <v>166796</v>
      </c>
      <c r="AO54" s="331">
        <v>17.899999999999999</v>
      </c>
      <c r="AP54" s="332">
        <v>172580</v>
      </c>
      <c r="AQ54" s="333">
        <v>-13.9</v>
      </c>
      <c r="AR54" s="334">
        <v>31.8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228896</v>
      </c>
      <c r="AN55" s="322">
        <v>342659</v>
      </c>
      <c r="AO55" s="323">
        <v>40.5</v>
      </c>
      <c r="AP55" s="324">
        <v>296093</v>
      </c>
      <c r="AQ55" s="325">
        <v>-18.399999999999999</v>
      </c>
      <c r="AR55" s="326">
        <v>58.9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145027</v>
      </c>
      <c r="AN56" s="330">
        <v>217106</v>
      </c>
      <c r="AO56" s="331">
        <v>30.2</v>
      </c>
      <c r="AP56" s="332">
        <v>140545</v>
      </c>
      <c r="AQ56" s="333">
        <v>-18.600000000000001</v>
      </c>
      <c r="AR56" s="334">
        <v>48.8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186646</v>
      </c>
      <c r="AN57" s="322">
        <v>293469</v>
      </c>
      <c r="AO57" s="323">
        <v>-14.4</v>
      </c>
      <c r="AP57" s="324">
        <v>308655</v>
      </c>
      <c r="AQ57" s="325">
        <v>4.2</v>
      </c>
      <c r="AR57" s="326">
        <v>-18.600000000000001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94715</v>
      </c>
      <c r="AN58" s="330">
        <v>148923</v>
      </c>
      <c r="AO58" s="331">
        <v>-31.4</v>
      </c>
      <c r="AP58" s="332">
        <v>169887</v>
      </c>
      <c r="AQ58" s="333">
        <v>20.9</v>
      </c>
      <c r="AR58" s="334">
        <v>-52.3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176919</v>
      </c>
      <c r="AN59" s="322">
        <v>294374</v>
      </c>
      <c r="AO59" s="323">
        <v>0.3</v>
      </c>
      <c r="AP59" s="324">
        <v>325476</v>
      </c>
      <c r="AQ59" s="325">
        <v>5.4</v>
      </c>
      <c r="AR59" s="326">
        <v>-5.0999999999999996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98641</v>
      </c>
      <c r="AN60" s="330">
        <v>164128</v>
      </c>
      <c r="AO60" s="331">
        <v>10.199999999999999</v>
      </c>
      <c r="AP60" s="332">
        <v>190204</v>
      </c>
      <c r="AQ60" s="333">
        <v>12</v>
      </c>
      <c r="AR60" s="334">
        <v>-1.8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190854</v>
      </c>
      <c r="AN61" s="337">
        <v>290808</v>
      </c>
      <c r="AO61" s="338">
        <v>-0.9</v>
      </c>
      <c r="AP61" s="339">
        <v>325053</v>
      </c>
      <c r="AQ61" s="340">
        <v>1</v>
      </c>
      <c r="AR61" s="326">
        <v>-1.9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110198</v>
      </c>
      <c r="AN62" s="330">
        <v>167675</v>
      </c>
      <c r="AO62" s="331">
        <v>0.5</v>
      </c>
      <c r="AP62" s="332">
        <v>174734</v>
      </c>
      <c r="AQ62" s="333">
        <v>0.2</v>
      </c>
      <c r="AR62" s="334">
        <v>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3UKX6a1ILbfbRPBY/YG7vynAuUNTF3FafLjrTy/O96QQuGq+2Ch8dKE8cgziBMvNC9nPF3Ne+13QojMlTMqDFQ==" saltValue="i8mCdHVHJ73E6pG7+E7U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3Pf/CF3K4nGnzFjloayrvmsVGAgUU8xROc0/zJzfvkBX2MMgHra+oUMaDhXxdv2IcPSiiyDOtcZNpFmUACD9hg==" saltValue="tc6XdxLDjjtRc6+ibQxC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qVuWnESx0SOBrfxmguHbW25yB2m/nHi7czsn8GPFiX8f2h6Yg4uvfHB/OWvbeluf5xyuTXVLZKiKKJpm8OZBfQ==" saltValue="4JcjAo+6bbm+mZXZMjgW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18.18</v>
      </c>
      <c r="G47" s="12">
        <v>22.54</v>
      </c>
      <c r="H47" s="12">
        <v>21.07</v>
      </c>
      <c r="I47" s="12">
        <v>22.52</v>
      </c>
      <c r="J47" s="13">
        <v>20.95</v>
      </c>
    </row>
    <row r="48" spans="2:10" ht="57.75" customHeight="1" x14ac:dyDescent="0.2">
      <c r="B48" s="14"/>
      <c r="C48" s="1141" t="s">
        <v>4</v>
      </c>
      <c r="D48" s="1141"/>
      <c r="E48" s="1142"/>
      <c r="F48" s="15">
        <v>6.79</v>
      </c>
      <c r="G48" s="16">
        <v>7</v>
      </c>
      <c r="H48" s="16">
        <v>8.1300000000000008</v>
      </c>
      <c r="I48" s="16">
        <v>5.38</v>
      </c>
      <c r="J48" s="17">
        <v>4.83</v>
      </c>
    </row>
    <row r="49" spans="2:10" ht="57.75" customHeight="1" thickBot="1" x14ac:dyDescent="0.25">
      <c r="B49" s="18"/>
      <c r="C49" s="1143" t="s">
        <v>5</v>
      </c>
      <c r="D49" s="1143"/>
      <c r="E49" s="1144"/>
      <c r="F49" s="19">
        <v>0.61</v>
      </c>
      <c r="G49" s="20">
        <v>2.68</v>
      </c>
      <c r="H49" s="20" t="s">
        <v>529</v>
      </c>
      <c r="I49" s="20" t="s">
        <v>530</v>
      </c>
      <c r="J49" s="21" t="s">
        <v>531</v>
      </c>
    </row>
    <row r="50" spans="2:10" ht="13.2" x14ac:dyDescent="0.2"/>
  </sheetData>
  <sheetProtection algorithmName="SHA-512" hashValue="epVMNqo0L8rJmZJFv1BIeBR1RA4lVYNX39Gp70EM4kgoNjL5PtcJy/w+DGAGUoj5WeEDByVP3j1HJFezKzwKoA==" saltValue="W3O27Yp1x2Rv11PrJPvW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2026-03-09T01:37:09Z</cp:lastPrinted>
  <dcterms:created xsi:type="dcterms:W3CDTF">2026-02-26T09:17:32Z</dcterms:created>
  <dcterms:modified xsi:type="dcterms:W3CDTF">2026-03-18T10:03:10Z</dcterms:modified>
  <cp:category/>
</cp:coreProperties>
</file>