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<sst xmlns="http://schemas.openxmlformats.org/spreadsheetml/2006/main" count="239" uniqueCount="124">
  <si>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</si>
  <si>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</si>
  <si>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</si>
  <si>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</si>
  <si>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</si>
  <si>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</si>
  <si>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</si>
  <si>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</si>
  <si>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</si>
  <si>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</si>
  <si>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</si>
  <si>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</si>
  <si>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</si>
  <si>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</si>
  <si>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</si>
  <si>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</si>
  <si>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</si>
  <si>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</si>
  <si>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</si>
  <si>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</si>
  <si>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</si>
  <si>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</si>
  <si>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</si>
  <si>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</si>
  <si>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</si>
  <si>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</si>
  <si>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</si>
  <si>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</si>
  <si>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</si>
  <si>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</si>
  <si>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</si>
  <si>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</si>
  <si>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</si>
  <si>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</si>
  <si>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</si>
  <si>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</si>
  <si>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</si>
  <si>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</si>
  <si>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</si>
  <si>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</si>
  <si>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</si>
  <si>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</si>
  <si>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</si>
  <si>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</si>
  <si>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</si>
  <si>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</si>
  <si>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</si>
  <si>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</si>
  <si>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</si>
  <si>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</si>
  <si>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</si>
  <si>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</si>
  <si>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</si>
  <si>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</si>
  <si>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</si>
  <si>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</si>
  <si>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</si>
  <si>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</si>
  <si>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</si>
  <si>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</si>
  <si>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</si>
  <si>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</si>
  <si>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</si>
  <si>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</si>
  <si>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</si>
  <si>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</si>
  <si>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</si>
  <si>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</si>
  <si>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</si>
  <si>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</si>
  <si>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</si>
  <si>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</si>
  <si>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</si>
  <si>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</si>
  <si>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</si>
  <si>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</si>
  <si>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</si>
  <si>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</si>
  <si>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</si>
  <si>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</si>
  <si>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</si>
  <si>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</si>
  <si>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</si>
  <si>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</si>
  <si>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</si>
  <si>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</si>
  <si>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</si>
  <si>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</si>
  <si>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</si>
  <si>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</si>
  <si>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</si>
  <si>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</si>
  <si>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</si>
  <si>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</si>
  <si>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</si>
  <si>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</si>
  <si>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</si>
  <si>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</si>
  <si>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</si>
  <si>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</si>
  <si>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</si>
  <si>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</si>
  <si>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</si>
  <si>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</si>
  <si>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</si>
  <si>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</si>
  <si>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</si>
  <si>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</si>
  <si>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</si>
  <si>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音威子府村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</si>
  <si>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</si>
  <si>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</si>
  <si>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</si>
  <si>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</si>
  <si>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</si>
  <si>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</si>
  <si>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</si>
  <si>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</si>
  <si>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</si>
  <si>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</si>
  <si>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</si>
  <si>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委託料の減により100％を上回った。今後も効率的な維持管理により改善を進めていく必要がある。経費回収率は、H19年以降料金改定を行っていないが、経費の節減等によりH25年以降、回収率向上が図られてきている。施設利用率については、計画処理人口から現在の処理人口が大幅に減少している。水洗化率については、ほぼ横ばいの状態であるが、類似団体と比較し高い水準にある。水質保全、料金収入の向上の観点からも水洗化率100％にむけた取り組みが必要である。</t>
    <rPh sb="0" eb="3">
      <t>シュウエキテキ</t>
    </rPh>
    <rPh sb="3" eb="5">
      <t>シュウシ</t>
    </rPh>
    <rPh sb="5" eb="7">
      <t>ヒリツ</t>
    </rPh>
    <rPh sb="9" eb="12">
      <t>イタクリョウ</t>
    </rPh>
    <rPh sb="13" eb="14">
      <t>ゲン</t>
    </rPh>
    <rPh sb="22" eb="24">
      <t>ウワマワ</t>
    </rPh>
    <rPh sb="27" eb="29">
      <t>コンゴ</t>
    </rPh>
    <rPh sb="30" eb="33">
      <t>コウリツテキ</t>
    </rPh>
    <rPh sb="34" eb="36">
      <t>イジ</t>
    </rPh>
    <rPh sb="36" eb="38">
      <t>カンリ</t>
    </rPh>
    <rPh sb="41" eb="43">
      <t>カイゼン</t>
    </rPh>
    <rPh sb="44" eb="45">
      <t>スス</t>
    </rPh>
    <rPh sb="49" eb="51">
      <t>ヒツヨウ</t>
    </rPh>
    <rPh sb="55" eb="57">
      <t>ケイヒ</t>
    </rPh>
    <rPh sb="57" eb="59">
      <t>カイシュウ</t>
    </rPh>
    <rPh sb="59" eb="60">
      <t>リツ</t>
    </rPh>
    <rPh sb="65" eb="66">
      <t>ネン</t>
    </rPh>
    <rPh sb="66" eb="68">
      <t>イコウ</t>
    </rPh>
    <rPh sb="68" eb="70">
      <t>リョウキン</t>
    </rPh>
    <rPh sb="70" eb="72">
      <t>カイテイ</t>
    </rPh>
    <rPh sb="73" eb="74">
      <t>オコナ</t>
    </rPh>
    <rPh sb="81" eb="83">
      <t>ケイヒ</t>
    </rPh>
    <rPh sb="84" eb="86">
      <t>セツゲン</t>
    </rPh>
    <rPh sb="86" eb="87">
      <t>トウ</t>
    </rPh>
    <rPh sb="93" eb="94">
      <t>ネン</t>
    </rPh>
    <rPh sb="94" eb="96">
      <t>イコウ</t>
    </rPh>
    <rPh sb="97" eb="99">
      <t>カイシュウ</t>
    </rPh>
    <rPh sb="99" eb="100">
      <t>リツ</t>
    </rPh>
    <rPh sb="100" eb="102">
      <t>コウジョウ</t>
    </rPh>
    <rPh sb="103" eb="104">
      <t>ハカ</t>
    </rPh>
    <rPh sb="112" eb="114">
      <t>シセツ</t>
    </rPh>
    <rPh sb="114" eb="116">
      <t>リヨウ</t>
    </rPh>
    <rPh sb="116" eb="117">
      <t>リツ</t>
    </rPh>
    <rPh sb="123" eb="125">
      <t>ケイカク</t>
    </rPh>
    <rPh sb="125" eb="127">
      <t>ショリ</t>
    </rPh>
    <rPh sb="127" eb="129">
      <t>ジンコウ</t>
    </rPh>
    <rPh sb="131" eb="133">
      <t>ゲンザイ</t>
    </rPh>
    <rPh sb="134" eb="136">
      <t>ショリ</t>
    </rPh>
    <rPh sb="136" eb="138">
      <t>ジンコウ</t>
    </rPh>
    <rPh sb="139" eb="141">
      <t>オオハバ</t>
    </rPh>
    <rPh sb="142" eb="144">
      <t>ゲンショウ</t>
    </rPh>
    <rPh sb="149" eb="152">
      <t>スイセンカ</t>
    </rPh>
    <rPh sb="152" eb="153">
      <t>リツ</t>
    </rPh>
    <rPh sb="161" eb="162">
      <t>ヨコ</t>
    </rPh>
    <rPh sb="165" eb="167">
      <t>ジョウタイ</t>
    </rPh>
    <rPh sb="172" eb="174">
      <t>ルイジ</t>
    </rPh>
    <rPh sb="174" eb="176">
      <t>ダンタイ</t>
    </rPh>
    <rPh sb="177" eb="179">
      <t>ヒカク</t>
    </rPh>
    <rPh sb="180" eb="181">
      <t>タカ</t>
    </rPh>
    <rPh sb="182" eb="184">
      <t>スイジュン</t>
    </rPh>
    <rPh sb="188" eb="190">
      <t>スイシツ</t>
    </rPh>
    <rPh sb="190" eb="192">
      <t>ホゼン</t>
    </rPh>
    <rPh sb="193" eb="195">
      <t>リョウキン</t>
    </rPh>
    <rPh sb="195" eb="197">
      <t>シュウニュウ</t>
    </rPh>
    <rPh sb="198" eb="200">
      <t>コウジョウ</t>
    </rPh>
    <rPh sb="201" eb="203">
      <t>カンテン</t>
    </rPh>
    <rPh sb="206" eb="209">
      <t>スイセンカ</t>
    </rPh>
    <rPh sb="209" eb="210">
      <t>リツ</t>
    </rPh>
    <rPh sb="218" eb="219">
      <t>ト</t>
    </rPh>
    <rPh sb="220" eb="221">
      <t>ク</t>
    </rPh>
    <rPh sb="223" eb="225">
      <t>ヒツヨウ</t>
    </rPh>
    <phoneticPr fontId="4"/>
  </si>
  <si>
    <t>各項目において改善されてきている傾向にある。人口の減少による料金収入減が大きな課題となる。上下水道運営委員会の中で次期の料金改定に向けた検討を協議していく。また、本年度で農業集落排水事業機能強化工事が終了するが、今後も施設の老朽化対策も含め計画的かつ効率的な運営を図る必要がある。</t>
    <rPh sb="0" eb="1">
      <t>カク</t>
    </rPh>
    <rPh sb="1" eb="3">
      <t>コウモク</t>
    </rPh>
    <rPh sb="7" eb="9">
      <t>カイゼン</t>
    </rPh>
    <rPh sb="16" eb="18">
      <t>ケイコウ</t>
    </rPh>
    <rPh sb="22" eb="24">
      <t>ジンコウ</t>
    </rPh>
    <rPh sb="25" eb="27">
      <t>ゲンショウ</t>
    </rPh>
    <rPh sb="30" eb="32">
      <t>リョウキン</t>
    </rPh>
    <rPh sb="32" eb="34">
      <t>シュウニュウ</t>
    </rPh>
    <rPh sb="34" eb="35">
      <t>ゲン</t>
    </rPh>
    <rPh sb="36" eb="37">
      <t>オオ</t>
    </rPh>
    <rPh sb="39" eb="41">
      <t>カダイ</t>
    </rPh>
    <rPh sb="45" eb="47">
      <t>ジョウゲ</t>
    </rPh>
    <rPh sb="47" eb="49">
      <t>スイドウ</t>
    </rPh>
    <rPh sb="49" eb="51">
      <t>ウンエイ</t>
    </rPh>
    <rPh sb="51" eb="54">
      <t>イインカイ</t>
    </rPh>
    <rPh sb="55" eb="56">
      <t>ナカ</t>
    </rPh>
    <rPh sb="57" eb="59">
      <t>ジキ</t>
    </rPh>
    <rPh sb="60" eb="62">
      <t>リョウキン</t>
    </rPh>
    <rPh sb="62" eb="64">
      <t>カイテイ</t>
    </rPh>
    <rPh sb="65" eb="66">
      <t>ム</t>
    </rPh>
    <rPh sb="68" eb="70">
      <t>ケントウ</t>
    </rPh>
    <rPh sb="71" eb="73">
      <t>キョウギ</t>
    </rPh>
    <rPh sb="81" eb="84">
      <t>ホンネンド</t>
    </rPh>
    <rPh sb="85" eb="87">
      <t>ノウギョウ</t>
    </rPh>
    <rPh sb="87" eb="89">
      <t>シュウラク</t>
    </rPh>
    <rPh sb="89" eb="91">
      <t>ハイスイ</t>
    </rPh>
    <rPh sb="91" eb="93">
      <t>ジギョウ</t>
    </rPh>
    <rPh sb="93" eb="95">
      <t>キノウ</t>
    </rPh>
    <rPh sb="95" eb="97">
      <t>キョウカ</t>
    </rPh>
    <rPh sb="97" eb="99">
      <t>コウジ</t>
    </rPh>
    <rPh sb="100" eb="102">
      <t>シュウリョウ</t>
    </rPh>
    <rPh sb="106" eb="108">
      <t>コンゴ</t>
    </rPh>
    <rPh sb="109" eb="111">
      <t>シセツ</t>
    </rPh>
    <rPh sb="112" eb="115">
      <t>ロウキュウカ</t>
    </rPh>
    <rPh sb="115" eb="117">
      <t>タイサク</t>
    </rPh>
    <rPh sb="118" eb="119">
      <t>フク</t>
    </rPh>
    <rPh sb="120" eb="123">
      <t>ケイカクテキ</t>
    </rPh>
    <rPh sb="125" eb="128">
      <t>コウリツテキ</t>
    </rPh>
    <rPh sb="129" eb="131">
      <t>ウンエイ</t>
    </rPh>
    <rPh sb="132" eb="133">
      <t>ハカ</t>
    </rPh>
    <rPh sb="134" eb="136">
      <t>ヒツヨウ</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</si>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</sst>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68256"/>
        <c:axId val="883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88368256"/>
        <c:axId val="88370176"/>
      </c:lineChart>
      <c:dateAx>
        <c:axId val="88368256"/>
        <c:scaling>
          <c:orientation val="minMax"/>
        </c:scaling>
        <c:delete val="1"/>
        <c:axPos val="b"/>
        <c:numFmt formatCode="ge" sourceLinked="1"/>
        <c:majorTickMark val="none"/>
        <c:minorTickMark val="none"/>
        <c:tickLblPos val="none"/>
        <c:crossAx val="88370176"/>
        <c:crosses val="autoZero"/>
        <c:auto val="1"/>
        <c:lblOffset val="100"/>
        <c:baseTimeUnit val="years"/>
      </c:dateAx>
      <c:valAx>
        <c:axId val="883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63.68</c:v>
                </c:pt>
                <c:pt idx="1">
                  <c:v>68.42</c:v>
                </c:pt>
                <c:pt idx="2">
                  <c:v>67.11</c:v>
                </c:pt>
                <c:pt idx="3">
                  <c:v>63.68</c:v>
                </c:pt>
                <c:pt idx="4">
                  <c:v>58.68</c:v>
                </c:pt>
              </c:numCache>
            </c:numRef>
          </c:val>
        </c:ser>
        <c:dLbls>
          <c:showLegendKey val="0"/>
          <c:showVal val="0"/>
          <c:showCatName val="0"/>
          <c:showSerName val="0"/>
          <c:showPercent val="0"/>
          <c:showBubbleSize val="0"/>
        </c:dLbls>
        <c:gapWidth val="150"/>
        <c:axId val="95802880"/>
        <c:axId val="958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95802880"/>
        <c:axId val="95804800"/>
      </c:lineChart>
      <c:dateAx>
        <c:axId val="95802880"/>
        <c:scaling>
          <c:orientation val="minMax"/>
        </c:scaling>
        <c:delete val="1"/>
        <c:axPos val="b"/>
        <c:numFmt formatCode="ge" sourceLinked="1"/>
        <c:majorTickMark val="none"/>
        <c:minorTickMark val="none"/>
        <c:tickLblPos val="none"/>
        <c:crossAx val="95804800"/>
        <c:crosses val="autoZero"/>
        <c:auto val="1"/>
        <c:lblOffset val="100"/>
        <c:baseTimeUnit val="years"/>
      </c:dateAx>
      <c:valAx>
        <c:axId val="95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94.89</c:v>
                </c:pt>
                <c:pt idx="1">
                  <c:v>94.05</c:v>
                </c:pt>
                <c:pt idx="2">
                  <c:v>94.23</c:v>
                </c:pt>
                <c:pt idx="3">
                  <c:v>94.48</c:v>
                </c:pt>
                <c:pt idx="4">
                  <c:v>95.18</c:v>
                </c:pt>
              </c:numCache>
            </c:numRef>
          </c:val>
        </c:ser>
        <c:dLbls>
          <c:showLegendKey val="0"/>
          <c:showVal val="0"/>
          <c:showCatName val="0"/>
          <c:showSerName val="0"/>
          <c:showPercent val="0"/>
          <c:showBubbleSize val="0"/>
        </c:dLbls>
        <c:gapWidth val="150"/>
        <c:axId val="95839360"/>
        <c:axId val="95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95839360"/>
        <c:axId val="95841280"/>
      </c:lineChart>
      <c:dateAx>
        <c:axId val="95839360"/>
        <c:scaling>
          <c:orientation val="minMax"/>
        </c:scaling>
        <c:delete val="1"/>
        <c:axPos val="b"/>
        <c:numFmt formatCode="ge" sourceLinked="1"/>
        <c:majorTickMark val="none"/>
        <c:minorTickMark val="none"/>
        <c:tickLblPos val="none"/>
        <c:crossAx val="95841280"/>
        <c:crosses val="autoZero"/>
        <c:auto val="1"/>
        <c:lblOffset val="100"/>
        <c:baseTimeUnit val="years"/>
      </c:dateAx>
      <c:valAx>
        <c:axId val="95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103.05</c:v>
                </c:pt>
                <c:pt idx="1">
                  <c:v>107.17</c:v>
                </c:pt>
                <c:pt idx="2">
                  <c:v>102.29</c:v>
                </c:pt>
                <c:pt idx="3">
                  <c:v>93.99</c:v>
                </c:pt>
                <c:pt idx="4">
                  <c:v>102.78</c:v>
                </c:pt>
              </c:numCache>
            </c:numRef>
          </c:val>
        </c:ser>
        <c:dLbls>
          <c:showLegendKey val="0"/>
          <c:showVal val="0"/>
          <c:showCatName val="0"/>
          <c:showSerName val="0"/>
          <c:showPercent val="0"/>
          <c:showBubbleSize val="0"/>
        </c:dLbls>
        <c:gapWidth val="150"/>
        <c:axId val="88814336"/>
        <c:axId val="888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14336"/>
        <c:axId val="88816256"/>
      </c:lineChart>
      <c:dateAx>
        <c:axId val="88814336"/>
        <c:scaling>
          <c:orientation val="minMax"/>
        </c:scaling>
        <c:delete val="1"/>
        <c:axPos val="b"/>
        <c:numFmt formatCode="ge" sourceLinked="1"/>
        <c:majorTickMark val="none"/>
        <c:minorTickMark val="none"/>
        <c:tickLblPos val="none"/>
        <c:crossAx val="88816256"/>
        <c:crosses val="autoZero"/>
        <c:auto val="1"/>
        <c:lblOffset val="100"/>
        <c:baseTimeUnit val="years"/>
      </c:dateAx>
      <c:valAx>
        <c:axId val="888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50816"/>
        <c:axId val="88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50816"/>
        <c:axId val="88852736"/>
      </c:lineChart>
      <c:dateAx>
        <c:axId val="88850816"/>
        <c:scaling>
          <c:orientation val="minMax"/>
        </c:scaling>
        <c:delete val="1"/>
        <c:axPos val="b"/>
        <c:numFmt formatCode="ge" sourceLinked="1"/>
        <c:majorTickMark val="none"/>
        <c:minorTickMark val="none"/>
        <c:tickLblPos val="none"/>
        <c:crossAx val="88852736"/>
        <c:crosses val="autoZero"/>
        <c:auto val="1"/>
        <c:lblOffset val="100"/>
        <c:baseTimeUnit val="years"/>
      </c:dateAx>
      <c:valAx>
        <c:axId val="88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52832"/>
        <c:axId val="889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52832"/>
        <c:axId val="88954752"/>
      </c:lineChart>
      <c:dateAx>
        <c:axId val="88952832"/>
        <c:scaling>
          <c:orientation val="minMax"/>
        </c:scaling>
        <c:delete val="1"/>
        <c:axPos val="b"/>
        <c:numFmt formatCode="ge" sourceLinked="1"/>
        <c:majorTickMark val="none"/>
        <c:minorTickMark val="none"/>
        <c:tickLblPos val="none"/>
        <c:crossAx val="88954752"/>
        <c:crosses val="autoZero"/>
        <c:auto val="1"/>
        <c:lblOffset val="100"/>
        <c:baseTimeUnit val="years"/>
      </c:dateAx>
      <c:valAx>
        <c:axId val="889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91616"/>
        <c:axId val="94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91616"/>
        <c:axId val="94502912"/>
      </c:lineChart>
      <c:dateAx>
        <c:axId val="88991616"/>
        <c:scaling>
          <c:orientation val="minMax"/>
        </c:scaling>
        <c:delete val="1"/>
        <c:axPos val="b"/>
        <c:numFmt formatCode="ge" sourceLinked="1"/>
        <c:majorTickMark val="none"/>
        <c:minorTickMark val="none"/>
        <c:tickLblPos val="none"/>
        <c:crossAx val="94502912"/>
        <c:crosses val="autoZero"/>
        <c:auto val="1"/>
        <c:lblOffset val="100"/>
        <c:baseTimeUnit val="years"/>
      </c:dateAx>
      <c:valAx>
        <c:axId val="945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53600"/>
        <c:axId val="945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3600"/>
        <c:axId val="94555520"/>
      </c:lineChart>
      <c:dateAx>
        <c:axId val="94553600"/>
        <c:scaling>
          <c:orientation val="minMax"/>
        </c:scaling>
        <c:delete val="1"/>
        <c:axPos val="b"/>
        <c:numFmt formatCode="ge" sourceLinked="1"/>
        <c:majorTickMark val="none"/>
        <c:minorTickMark val="none"/>
        <c:tickLblPos val="none"/>
        <c:crossAx val="94555520"/>
        <c:crosses val="autoZero"/>
        <c:auto val="1"/>
        <c:lblOffset val="100"/>
        <c:baseTimeUnit val="years"/>
      </c:dateAx>
      <c:valAx>
        <c:axId val="945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77792"/>
        <c:axId val="94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94577792"/>
        <c:axId val="94579712"/>
      </c:lineChart>
      <c:dateAx>
        <c:axId val="94577792"/>
        <c:scaling>
          <c:orientation val="minMax"/>
        </c:scaling>
        <c:delete val="1"/>
        <c:axPos val="b"/>
        <c:numFmt formatCode="ge" sourceLinked="1"/>
        <c:majorTickMark val="none"/>
        <c:minorTickMark val="none"/>
        <c:tickLblPos val="none"/>
        <c:crossAx val="94579712"/>
        <c:crosses val="autoZero"/>
        <c:auto val="1"/>
        <c:lblOffset val="100"/>
        <c:baseTimeUnit val="years"/>
      </c:dateAx>
      <c:valAx>
        <c:axId val="94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94.5</c:v>
                </c:pt>
                <c:pt idx="1">
                  <c:v>59.24</c:v>
                </c:pt>
                <c:pt idx="2">
                  <c:v>63.74</c:v>
                </c:pt>
                <c:pt idx="3">
                  <c:v>63.24</c:v>
                </c:pt>
                <c:pt idx="4">
                  <c:v>73.459999999999994</c:v>
                </c:pt>
              </c:numCache>
            </c:numRef>
          </c:val>
        </c:ser>
        <c:dLbls>
          <c:showLegendKey val="0"/>
          <c:showVal val="0"/>
          <c:showCatName val="0"/>
          <c:showSerName val="0"/>
          <c:showPercent val="0"/>
          <c:showBubbleSize val="0"/>
        </c:dLbls>
        <c:gapWidth val="150"/>
        <c:axId val="94603904"/>
        <c:axId val="94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94603904"/>
        <c:axId val="94622464"/>
      </c:lineChart>
      <c:dateAx>
        <c:axId val="94603904"/>
        <c:scaling>
          <c:orientation val="minMax"/>
        </c:scaling>
        <c:delete val="1"/>
        <c:axPos val="b"/>
        <c:numFmt formatCode="ge" sourceLinked="1"/>
        <c:majorTickMark val="none"/>
        <c:minorTickMark val="none"/>
        <c:tickLblPos val="none"/>
        <c:crossAx val="94622464"/>
        <c:crosses val="autoZero"/>
        <c:auto val="1"/>
        <c:lblOffset val="100"/>
        <c:baseTimeUnit val="years"/>
      </c:dateAx>
      <c:valAx>
        <c:axId val="94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197.91</c:v>
                </c:pt>
                <c:pt idx="1">
                  <c:v>344.02</c:v>
                </c:pt>
                <c:pt idx="2">
                  <c:v>301.95</c:v>
                </c:pt>
                <c:pt idx="3">
                  <c:v>308.19</c:v>
                </c:pt>
                <c:pt idx="4">
                  <c:v>270.61</c:v>
                </c:pt>
              </c:numCache>
            </c:numRef>
          </c:val>
        </c:ser>
        <c:dLbls>
          <c:showLegendKey val="0"/>
          <c:showVal val="0"/>
          <c:showCatName val="0"/>
          <c:showSerName val="0"/>
          <c:showPercent val="0"/>
          <c:showBubbleSize val="0"/>
        </c:dLbls>
        <c:gapWidth val="150"/>
        <c:axId val="95758208"/>
        <c:axId val="957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95758208"/>
        <c:axId val="95760384"/>
      </c:lineChart>
      <c:dateAx>
        <c:axId val="95758208"/>
        <c:scaling>
          <c:orientation val="minMax"/>
        </c:scaling>
        <c:delete val="1"/>
        <c:axPos val="b"/>
        <c:numFmt formatCode="ge" sourceLinked="1"/>
        <c:majorTickMark val="none"/>
        <c:minorTickMark val="none"/>
        <c:tickLblPos val="none"/>
        <c:crossAx val="95760384"/>
        <c:crosses val="autoZero"/>
        <c:auto val="1"/>
        <c:lblOffset val="100"/>
        <c:baseTimeUnit val="years"/>
      </c:dateAx>
      <c:valAx>
        <c:axId val="957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北海道　音威子府村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790</v>
      </c>
      <c r="AM8" s="67"/>
      <c r="AN8" s="67"/>
      <c r="AO8" s="67"/>
      <c r="AP8" s="67"/>
      <c r="AQ8" s="67"/>
      <c r="AR8" s="67"/>
      <c r="AS8" s="67"/>
      <c r="AT8" s="66">
        <f>データ!T6</f>
        <v>275.63</v>
      </c>
      <c r="AU8" s="66"/>
      <c r="AV8" s="66"/>
      <c r="AW8" s="66"/>
      <c r="AX8" s="66"/>
      <c r="AY8" s="66"/>
      <c r="AZ8" s="66"/>
      <c r="BA8" s="66"/>
      <c r="BB8" s="66">
        <f>データ!U6</f>
        <v>2.87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85.11</v>
      </c>
      <c r="Q10" s="66"/>
      <c r="R10" s="66"/>
      <c r="S10" s="66"/>
      <c r="T10" s="66"/>
      <c r="U10" s="66"/>
      <c r="V10" s="66"/>
      <c r="W10" s="66">
        <f>データ!Q6</f>
        <v>73.56</v>
      </c>
      <c r="X10" s="66"/>
      <c r="Y10" s="66"/>
      <c r="Z10" s="66"/>
      <c r="AA10" s="66"/>
      <c r="AB10" s="66"/>
      <c r="AC10" s="66"/>
      <c r="AD10" s="67">
        <f>データ!R6</f>
        <v>3450</v>
      </c>
      <c r="AE10" s="67"/>
      <c r="AF10" s="67"/>
      <c r="AG10" s="67"/>
      <c r="AH10" s="67"/>
      <c r="AI10" s="67"/>
      <c r="AJ10" s="67"/>
      <c r="AK10" s="2"/>
      <c r="AL10" s="67">
        <f>データ!V6</f>
        <v>623</v>
      </c>
      <c r="AM10" s="67"/>
      <c r="AN10" s="67"/>
      <c r="AO10" s="67"/>
      <c r="AP10" s="67"/>
      <c r="AQ10" s="67"/>
      <c r="AR10" s="67"/>
      <c r="AS10" s="67"/>
      <c r="AT10" s="66">
        <f>データ!W6</f>
        <v>0.61</v>
      </c>
      <c r="AU10" s="66"/>
      <c r="AV10" s="66"/>
      <c r="AW10" s="66"/>
      <c r="AX10" s="66"/>
      <c r="AY10" s="66"/>
      <c r="AZ10" s="66"/>
      <c r="BA10" s="66"/>
      <c r="BB10" s="66">
        <f>データ!X6</f>
        <v>1021.31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14702</v>
      </c>
      <c r="D6" s="33">
        <f t="shared" si="3"/>
        <v>47</v>
      </c>
      <c r="E6" s="33">
        <f t="shared" si="3"/>
        <v>17</v>
      </c>
      <c r="F6" s="33">
        <f t="shared" si="3"/>
        <v>5</v>
      </c>
      <c r="G6" s="33">
        <f t="shared" si="3"/>
        <v>0</v>
      </c>
      <c r="H6" s="33" t="str">
        <f t="shared" si="3"/>
        <v>北海道　音威子府村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85.11</v>
      </c>
      <c r="Q6" s="34">
        <f t="shared" si="3"/>
        <v>73.56</v>
      </c>
      <c r="R6" s="34">
        <f t="shared" si="3"/>
        <v>3450</v>
      </c>
      <c r="S6" s="34">
        <f t="shared" si="3"/>
        <v>790</v>
      </c>
      <c r="T6" s="34">
        <f t="shared" si="3"/>
        <v>275.63</v>
      </c>
      <c r="U6" s="34">
        <f t="shared" si="3"/>
        <v>2.87</v>
      </c>
      <c r="V6" s="34">
        <f t="shared" si="3"/>
        <v>623</v>
      </c>
      <c r="W6" s="34">
        <f t="shared" si="3"/>
        <v>0.61</v>
      </c>
      <c r="X6" s="34">
        <f t="shared" si="3"/>
        <v>1021.31</v>
      </c>
      <c r="Y6" s="35">
        <f>IF(Y7="",NA(),Y7)</f>
        <v>103.05</v>
      </c>
      <c r="Z6" s="35">
        <f t="shared" ref="Z6:AH6" si="4">IF(Z7="",NA(),Z7)</f>
        <v>107.17</v>
      </c>
      <c r="AA6" s="35">
        <f t="shared" si="4"/>
        <v>102.29</v>
      </c>
      <c r="AB6" s="35">
        <f t="shared" si="4"/>
        <v>93.99</v>
      </c>
      <c r="AC6" s="35">
        <f t="shared" si="4"/>
        <v>102.78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94.5</v>
      </c>
      <c r="BR6" s="35">
        <f t="shared" ref="BR6:BZ6" si="8">IF(BR7="",NA(),BR7)</f>
        <v>59.24</v>
      </c>
      <c r="BS6" s="35">
        <f t="shared" si="8"/>
        <v>63.74</v>
      </c>
      <c r="BT6" s="35">
        <f t="shared" si="8"/>
        <v>63.24</v>
      </c>
      <c r="BU6" s="35">
        <f t="shared" si="8"/>
        <v>73.459999999999994</v>
      </c>
      <c r="BV6" s="35">
        <f t="shared" si="8"/>
        <v>42.48</v>
      </c>
      <c r="BW6" s="35">
        <f t="shared" si="8"/>
        <v>41.04</v>
      </c>
      <c r="BX6" s="35">
        <f t="shared" si="8"/>
        <v>41.08</v>
      </c>
      <c r="BY6" s="35">
        <f t="shared" si="8"/>
        <v>52.19</v>
      </c>
      <c r="BZ6" s="35">
        <f t="shared" si="8"/>
        <v>55.32</v>
      </c>
      <c r="CA6" s="34" t="str">
        <f>IF(CA7="","",IF(CA7="-","【-】","【"&amp;SUBSTITUTE(TEXT(CA7,"#,##0.00"),"-","△")&amp;"】"))</f>
        <v>【55.73】</v>
      </c>
      <c r="CB6" s="35">
        <f>IF(CB7="",NA(),CB7)</f>
        <v>197.91</v>
      </c>
      <c r="CC6" s="35">
        <f t="shared" ref="CC6:CK6" si="9">IF(CC7="",NA(),CC7)</f>
        <v>344.02</v>
      </c>
      <c r="CD6" s="35">
        <f t="shared" si="9"/>
        <v>301.95</v>
      </c>
      <c r="CE6" s="35">
        <f t="shared" si="9"/>
        <v>308.19</v>
      </c>
      <c r="CF6" s="35">
        <f t="shared" si="9"/>
        <v>270.61</v>
      </c>
      <c r="CG6" s="35">
        <f t="shared" si="9"/>
        <v>343.8</v>
      </c>
      <c r="CH6" s="35">
        <f t="shared" si="9"/>
        <v>357.08</v>
      </c>
      <c r="CI6" s="35">
        <f t="shared" si="9"/>
        <v>378.08</v>
      </c>
      <c r="CJ6" s="35">
        <f t="shared" si="9"/>
        <v>296.14</v>
      </c>
      <c r="CK6" s="35">
        <f t="shared" si="9"/>
        <v>283.17</v>
      </c>
      <c r="CL6" s="34" t="str">
        <f>IF(CL7="","",IF(CL7="-","【-】","【"&amp;SUBSTITUTE(TEXT(CL7,"#,##0.00"),"-","△")&amp;"】"))</f>
        <v>【276.78】</v>
      </c>
      <c r="CM6" s="35">
        <f>IF(CM7="",NA(),CM7)</f>
        <v>63.68</v>
      </c>
      <c r="CN6" s="35">
        <f t="shared" ref="CN6:CV6" si="10">IF(CN7="",NA(),CN7)</f>
        <v>68.42</v>
      </c>
      <c r="CO6" s="35">
        <f t="shared" si="10"/>
        <v>67.11</v>
      </c>
      <c r="CP6" s="35">
        <f t="shared" si="10"/>
        <v>63.68</v>
      </c>
      <c r="CQ6" s="35">
        <f t="shared" si="10"/>
        <v>58.68</v>
      </c>
      <c r="CR6" s="35">
        <f t="shared" si="10"/>
        <v>46.06</v>
      </c>
      <c r="CS6" s="35">
        <f t="shared" si="10"/>
        <v>45.95</v>
      </c>
      <c r="CT6" s="35">
        <f t="shared" si="10"/>
        <v>44.69</v>
      </c>
      <c r="CU6" s="35">
        <f t="shared" si="10"/>
        <v>52.31</v>
      </c>
      <c r="CV6" s="35">
        <f t="shared" si="10"/>
        <v>60.65</v>
      </c>
      <c r="CW6" s="34" t="str">
        <f>IF(CW7="","",IF(CW7="-","【-】","【"&amp;SUBSTITUTE(TEXT(CW7,"#,##0.00"),"-","△")&amp;"】"))</f>
        <v>【59.15】</v>
      </c>
      <c r="CX6" s="35">
        <f>IF(CX7="",NA(),CX7)</f>
        <v>94.89</v>
      </c>
      <c r="CY6" s="35">
        <f t="shared" ref="CY6:DG6" si="11">IF(CY7="",NA(),CY7)</f>
        <v>94.05</v>
      </c>
      <c r="CZ6" s="35">
        <f t="shared" si="11"/>
        <v>94.23</v>
      </c>
      <c r="DA6" s="35">
        <f t="shared" si="11"/>
        <v>94.48</v>
      </c>
      <c r="DB6" s="35">
        <f t="shared" si="11"/>
        <v>95.18</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14702</v>
      </c>
      <c r="D7" s="37">
        <v>47</v>
      </c>
      <c r="E7" s="37">
        <v>17</v>
      </c>
      <c r="F7" s="37">
        <v>5</v>
      </c>
      <c r="G7" s="37">
        <v>0</v>
      </c>
      <c r="H7" s="37" t="s">
        <v>109</v>
      </c>
      <c r="I7" s="37" t="s">
        <v>110</v>
      </c>
      <c r="J7" s="37" t="s">
        <v>111</v>
      </c>
      <c r="K7" s="37" t="s">
        <v>112</v>
      </c>
      <c r="L7" s="37" t="s">
        <v>113</v>
      </c>
      <c r="M7" s="37"/>
      <c r="N7" s="38" t="s">
        <v>114</v>
      </c>
      <c r="O7" s="38" t="s">
        <v>115</v>
      </c>
      <c r="P7" s="38">
        <v>85.11</v>
      </c>
      <c r="Q7" s="38">
        <v>73.56</v>
      </c>
      <c r="R7" s="38">
        <v>3450</v>
      </c>
      <c r="S7" s="38">
        <v>790</v>
      </c>
      <c r="T7" s="38">
        <v>275.63</v>
      </c>
      <c r="U7" s="38">
        <v>2.87</v>
      </c>
      <c r="V7" s="38">
        <v>623</v>
      </c>
      <c r="W7" s="38">
        <v>0.61</v>
      </c>
      <c r="X7" s="38">
        <v>1021.31</v>
      </c>
      <c r="Y7" s="38">
        <v>103.05</v>
      </c>
      <c r="Z7" s="38">
        <v>107.17</v>
      </c>
      <c r="AA7" s="38">
        <v>102.29</v>
      </c>
      <c r="AB7" s="38">
        <v>93.99</v>
      </c>
      <c r="AC7" s="38">
        <v>102.78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94.5</v>
      </c>
      <c r="BR7" s="38">
        <v>59.24</v>
      </c>
      <c r="BS7" s="38">
        <v>63.74</v>
      </c>
      <c r="BT7" s="38">
        <v>63.24</v>
      </c>
      <c r="BU7" s="38">
        <v>73.459999999999994</v>
      </c>
      <c r="BV7" s="38">
        <v>42.48</v>
      </c>
      <c r="BW7" s="38">
        <v>41.04</v>
      </c>
      <c r="BX7" s="38">
        <v>41.08</v>
      </c>
      <c r="BY7" s="38">
        <v>52.19</v>
      </c>
      <c r="BZ7" s="38">
        <v>55.32</v>
      </c>
      <c r="CA7" s="38">
        <v>55.73</v>
      </c>
      <c r="CB7" s="38">
        <v>197.91</v>
      </c>
      <c r="CC7" s="38">
        <v>344.02</v>
      </c>
      <c r="CD7" s="38">
        <v>301.95</v>
      </c>
      <c r="CE7" s="38">
        <v>308.19</v>
      </c>
      <c r="CF7" s="38">
        <v>270.61</v>
      </c>
      <c r="CG7" s="38">
        <v>343.8</v>
      </c>
      <c r="CH7" s="38">
        <v>357.08</v>
      </c>
      <c r="CI7" s="38">
        <v>378.08</v>
      </c>
      <c r="CJ7" s="38">
        <v>296.14</v>
      </c>
      <c r="CK7" s="38">
        <v>283.17</v>
      </c>
      <c r="CL7" s="38">
        <v>276.77999999999997</v>
      </c>
      <c r="CM7" s="38">
        <v>63.68</v>
      </c>
      <c r="CN7" s="38">
        <v>68.42</v>
      </c>
      <c r="CO7" s="38">
        <v>67.11</v>
      </c>
      <c r="CP7" s="38">
        <v>63.68</v>
      </c>
      <c r="CQ7" s="38">
        <v>58.68</v>
      </c>
      <c r="CR7" s="38">
        <v>46.06</v>
      </c>
      <c r="CS7" s="38">
        <v>45.95</v>
      </c>
      <c r="CT7" s="38">
        <v>44.69</v>
      </c>
      <c r="CU7" s="38">
        <v>52.31</v>
      </c>
      <c r="CV7" s="38">
        <v>60.65</v>
      </c>
      <c r="CW7" s="38">
        <v>59.15</v>
      </c>
      <c r="CX7" s="38">
        <v>94.89</v>
      </c>
      <c r="CY7" s="38">
        <v>94.05</v>
      </c>
      <c r="CZ7" s="38">
        <v>94.23</v>
      </c>
      <c r="DA7" s="38">
        <v>94.48</v>
      </c>
      <c r="DB7" s="38">
        <v>95.18</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2017-12-25T02:23:44Z</dcterms:created>
  <dcterms:modified xsi:type="dcterms:W3CDTF">2018-02-27T00:43:36Z</dcterms:modified>
</cp:coreProperties>
</file>