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95" yWindow="525" windowWidth="14940" windowHeight="7875"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E36" i="9"/>
  <c r="AM36" i="9"/>
  <c r="C36" i="9"/>
  <c r="CO35" i="9"/>
  <c r="AM35" i="9"/>
  <c r="C35" i="9"/>
  <c r="CO34" i="9"/>
  <c r="BW34" i="9"/>
  <c r="BW35" i="9" s="1"/>
  <c r="BW36" i="9" s="1"/>
  <c r="AM34" i="9"/>
  <c r="U34" i="9"/>
  <c r="U35" i="9" s="1"/>
  <c r="U36" i="9" s="1"/>
  <c r="U37"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<sst xmlns="http://schemas.openxmlformats.org/spreadsheetml/2006/main" count="1113" uniqueCount="553">
  <si>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</si>
  <si>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</si>
  <si>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</si>
  <si>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</si>
  <si>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</si>
  <si>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</si>
  <si>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</si>
  <si>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</si>
  <si>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</si>
  <si>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</si>
  <si>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</si>
  <si>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</si>
  <si>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</si>
  <si>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</si>
  <si>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</si>
  <si>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</si>
  <si>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</si>
  <si>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</si>
  <si>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</si>
  <si>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</si>
  <si>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</si>
  <si>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</si>
  <si>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</si>
  <si>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</si>
  <si>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</si>
  <si>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</si>
  <si>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</si>
  <si>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</si>
  <si>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</si>
  <si>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</si>
  <si>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</si>
  <si>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</si>
  <si>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</si>
  <si>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</si>
  <si>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</si>
  <si>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</si>
  <si>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</si>
  <si>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</si>
  <si>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</si>
  <si>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</si>
  <si>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</si>
  <si>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</si>
  <si>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</si>
  <si>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</si>
  <si>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</si>
  <si>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</si>
  <si>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</si>
  <si>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</si>
  <si>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</si>
  <si>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</si>
  <si>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</si>
  <si>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</si>
  <si>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</si>
  <si>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</si>
  <si>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</si>
  <si>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</si>
  <si>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</si>
  <si>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</si>
  <si>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</si>
  <si>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</si>
  <si>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</si>
  <si>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</si>
  <si>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</si>
  <si>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</si>
  <si>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</si>
  <si>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</si>
  <si>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</si>
  <si>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</si>
  <si>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</si>
  <si>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</si>
  <si>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</si>
  <si>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</si>
  <si>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</si>
  <si>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</si>
  <si>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</si>
  <si>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</si>
  <si>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</si>
  <si>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</si>
  <si>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</si>
  <si>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</si>
  <si>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</si>
  <si>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</si>
  <si>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</si>
  <si>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音威子府村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</si>
  <si>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</si>
  <si>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</si>
  <si>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</si>
  <si>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</si>
  <si>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</si>
  <si>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</si>
  <si>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</si>
  <si>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</si>
  <si>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</si>
  <si>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</si>
  <si>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</si>
  <si>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</si>
  <si>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</si>
  <si>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</si>
  <si>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</si>
  <si>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</si>
  <si>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</si>
  <si>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</si>
  <si>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</si>
  <si>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</si>
  <si>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</si>
  <si>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</si>
  <si>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</si>
  <si>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</si>
  <si>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</si>
  <si>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</si>
  <si>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</si>
  <si>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</si>
  <si>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</si>
  <si>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</si>
  <si>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</si>
  <si>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</si>
  <si>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</si>
  <si>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</si>
  <si>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</si>
  <si>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</si>
  <si>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</si>
  <si>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</si>
  <si>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</si>
  <si>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</si>
  <si>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</si>
  <si>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</si>
  <si>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</si>
  <si>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</si>
  <si>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</si>
  <si>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</si>
  <si>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</si>
  <si>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</si>
  <si>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</si>
  <si>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</si>
  <si>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</si>
  <si>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</si>
  <si>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</si>
  <si>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</si>
  <si>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</si>
  <si>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</si>
  <si>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</si>
  <si>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</si>
  <si>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</si>
  <si>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</si>
  <si>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</si>
  <si>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</si>
  <si>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</si>
  <si>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</si>
  <si>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</si>
  <si>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</si>
  <si>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</si>
  <si>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</si>
  <si>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</si>
  <si>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</si>
  <si>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</si>
  <si>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</si>
  <si>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</si>
  <si>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</si>
  <si>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</si>
  <si>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</si>
  <si>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</si>
  <si>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</si>
  <si>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</si>
  <si>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</si>
  <si>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</si>
  <si>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</si>
  <si>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</si>
  <si>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</si>
  <si>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</si>
  <si>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</si>
  <si>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</si>
  <si>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</si>
  <si>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</si>
  <si>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</si>
  <si>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</si>
  <si>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</si>
  <si>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</si>
  <si>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</si>
  <si>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</si>
  <si>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</si>
  <si>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</si>
  <si>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</si>
  <si>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</si>
  <si>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</si>
  <si>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</si>
  <si>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</si>
  <si>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</si>
  <si>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</si>
  <si>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</si>
  <si>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</si>
  <si>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</si>
  <si>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</si>
  <si>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</si>
  <si>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</si>
  <si>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</si>
  <si>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</si>
  <si>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</si>
  <si>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</si>
  <si>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北海道音威子府村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</si>
  <si>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</si>
  <si>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</si>
  <si>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</si>
  <si>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</si>
  <si>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</si>
  <si>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</si>
  <si>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</si>
  <si>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</si>
  <si>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</si>
  <si>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</si>
  <si>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</si>
  <si>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</si>
  <si>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</si>
  <si>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</si>
  <si>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</si>
  <si>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</si>
  <si>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</si>
  <si>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</si>
  <si>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</si>
  <si>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</si>
  <si>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</si>
  <si>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</si>
  <si>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</si>
  <si>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</si>
  <si>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</si>
  <si>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</si>
  <si>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</si>
  <si>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</si>
  <si>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</si>
  <si>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</si>
  <si>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</si>
  <si>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</si>
  <si>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</si>
  <si>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</si>
  <si>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</si>
  <si>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</si>
  <si>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</si>
  <si>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</si>
  <si>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</si>
  <si>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</si>
  <si>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</si>
  <si>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</si>
  <si>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</si>
  <si>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</si>
  <si>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</si>
  <si>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</si>
  <si>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</si>
  <si>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</si>
  <si>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</si>
  <si>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</si>
  <si>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</si>
  <si>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</si>
  <si>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</si>
  <si>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</si>
  <si>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</si>
  <si>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</si>
  <si>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</si>
  <si>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</si>
  <si>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</si>
  <si>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</si>
  <si>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</si>
  <si>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</si>
  <si>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</si>
  <si>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</si>
  <si>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</si>
  <si>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</si>
  <si>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</si>
  <si>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</si>
  <si>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</si>
  <si>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</si>
  <si>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</si>
  <si>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</si>
  <si>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</si>
  <si>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</si>
  <si>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</si>
  <si>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</si>
  <si>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</si>
  <si>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</si>
  <si>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</si>
  <si>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</si>
  <si>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</si>
  <si>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</si>
  <si>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</si>
  <si>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</si>
  <si>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</si>
  <si>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</si>
  <si>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</si>
  <si>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</si>
  <si>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</si>
  <si>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</si>
  <si>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</si>
  <si>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</si>
  <si>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</si>
  <si>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</si>
  <si>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</si>
  <si>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</si>
  <si>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</si>
  <si>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</si>
  <si>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</si>
  <si>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</si>
  <si>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</si>
  <si>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</si>
  <si>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</si>
  <si>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</si>
  <si>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</si>
  <si>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</si>
  <si>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</si>
  <si>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</si>
  <si>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</si>
  <si>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</si>
  <si>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</si>
  <si>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</si>
  <si>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</si>
  <si>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</si>
  <si>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</si>
  <si>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</si>
  <si>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</si>
  <si>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</si>
  <si>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</si>
  <si>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</si>
  <si>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</si>
  <si>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</si>
  <si>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</si>
  <si>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</si>
  <si>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</si>
  <si>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</si>
  <si>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</si>
  <si>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</si>
  <si>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</si>
  <si>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</si>
  <si>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</si>
  <si>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</si>
  <si>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</si>
  <si>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</si>
  <si>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</si>
  <si>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</si>
  <si>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</si>
  <si>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</si>
  <si>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</si>
  <si>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</si>
  <si>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</si>
  <si>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</si>
  <si>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</si>
  <si>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</si>
  <si>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</si>
  <si>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</si>
  <si>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</si>
  <si>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</si>
  <si>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北海道音威子府村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</si>
  <si>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</si>
  <si>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</si>
  <si>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</si>
  <si>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</si>
  <si>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</si>
  <si>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</si>
  <si>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</si>
  <si>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</si>
  <si>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</si>
  <si>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</si>
  <si>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</si>
  <si>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</si>
  <si>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</si>
  <si>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</si>
  <si>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</si>
  <si>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</si>
  <si>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</si>
  <si>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</si>
  <si>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</si>
  <si>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</si>
  <si>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</si>
  <si>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</si>
  <si>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</si>
  <si>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</si>
  <si>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</si>
  <si>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</si>
  <si>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</si>
  <si>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</si>
  <si>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</si>
  <si>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</si>
  <si>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</si>
  <si>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</si>
  <si>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</si>
  <si>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</si>
  <si>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</si>
  <si>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</si>
  <si>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</si>
  <si>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</si>
  <si>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</si>
  <si>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</si>
  <si>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</si>
  <si>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</si>
  <si>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</si>
  <si>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</si>
  <si>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</si>
  <si>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</si>
  <si>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</si>
  <si>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</si>
  <si>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</si>
  <si>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</si>
  <si>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</si>
  <si>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</si>
  <si>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</si>
  <si>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</si>
  <si>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</si>
  <si>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</si>
  <si>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</si>
  <si>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</si>
  <si>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</si>
  <si>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</si>
  <si>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</si>
  <si>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</si>
  <si>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</si>
  <si>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</si>
  <si>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</si>
  <si>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</si>
  <si>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</si>
  <si>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</si>
  <si>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</si>
  <si>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</si>
  <si>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</si>
  <si>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</si>
  <si>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</si>
  <si>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</si>
  <si>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</si>
  <si>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</si>
  <si>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</si>
  <si>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</si>
  <si>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</si>
  <si>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</si>
  <si>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</si>
  <si>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</si>
  <si>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</si>
  <si>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</si>
  <si>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</si>
  <si>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</si>
  <si>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</si>
  <si>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</si>
  <si>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</si>
  <si>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</si>
  <si>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</si>
  <si>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</si>
  <si>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</si>
  <si>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</si>
  <si>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</si>
  <si>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</si>
  <si>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</si>
  <si>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</si>
  <si>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</si>
  <si>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</si>
  <si>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</si>
  <si>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</si>
  <si>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</si>
  <si>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</si>
  <si>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</si>
  <si>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</si>
  <si>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</si>
  <si>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</si>
  <si>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</si>
  <si>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</si>
  <si>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</si>
  <si>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</si>
  <si>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</si>
  <si>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</si>
  <si>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</si>
  <si>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</si>
  <si>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</si>
  <si>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</si>
  <si>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</si>
  <si>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</si>
  <si>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</si>
  <si>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</si>
  <si>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</si>
  <si>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</si>
  <si>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</si>
  <si>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</si>
  <si>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</si>
  <si>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</si>
  <si>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</si>
  <si>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</si>
  <si>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</si>
  <si>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</si>
  <si>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</si>
  <si>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</si>
  <si>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</si>
  <si>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</si>
  <si>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</si>
  <si>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</si>
  <si>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</si>
  <si>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</si>
  <si>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</si>
  <si>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</si>
  <si>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</si>
  <si>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</si>
  <si>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</si>
  <si>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</si>
  <si>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</si>
  <si>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</si>
  <si>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</si>
  <si>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</si>
  <si>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</si>
  <si>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</si>
  <si>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</si>
  <si>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</si>
  <si>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</si>
  <si>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</si>
  <si>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</si>
  <si>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</si>
  <si>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</si>
  <si>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</si>
  <si>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</si>
  <si>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</si>
  <si>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</si>
  <si>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</si>
  <si>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</si>
  <si>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</si>
  <si>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</si>
  <si>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</si>
  <si>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</si>
  <si>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</si>
  <si>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</si>
  <si>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</si>
  <si>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</si>
  <si>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</si>
  <si>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3.19</t>
  </si>
  <si>
    <t>▲ 7.00</t>
  </si>
  <si>
    <t>▲ 1.27</t>
  </si>
  <si>
    <t>▲ 9.72</t>
  </si>
  <si>
    <t>一般会計</t>
  </si>
  <si>
    <t>国民健康保険特別会計</t>
  </si>
  <si>
    <t>介護保険特別会計（保険事業勘定）</t>
  </si>
  <si>
    <t>後期高齢者医療特別会計</t>
  </si>
  <si>
    <t>介護保険特別会計（サービス事業勘定）</t>
  </si>
  <si>
    <t>農業集落排水事業特別会計</t>
  </si>
  <si>
    <t>簡易水道事業特別会計</t>
  </si>
  <si>
    <t>その他会計（赤字）</t>
  </si>
  <si>
    <t>その他会計（黒字）</t>
  </si>
  <si>
    <t>上川北部消防事務組合</t>
    <rPh sb="0" eb="2">
      <t>カミカワ</t>
    </rPh>
    <rPh sb="2" eb="4">
      <t>ホクブ</t>
    </rPh>
    <rPh sb="4" eb="6">
      <t>ショウボウ</t>
    </rPh>
    <rPh sb="6" eb="8">
      <t>ジム</t>
    </rPh>
    <rPh sb="8" eb="10">
      <t>クミアイ</t>
    </rPh>
    <phoneticPr fontId="31"/>
  </si>
  <si>
    <t>上川教育センター事務組合</t>
    <rPh sb="0" eb="2">
      <t>カミカワ</t>
    </rPh>
    <rPh sb="2" eb="4">
      <t>キョウイク</t>
    </rPh>
    <rPh sb="8" eb="10">
      <t>ジム</t>
    </rPh>
    <rPh sb="10" eb="12">
      <t>クミアイ</t>
    </rPh>
    <phoneticPr fontId="31"/>
  </si>
  <si>
    <t>名寄地区衛生施設事務組合</t>
    <rPh sb="0" eb="2">
      <t>ナヨロ</t>
    </rPh>
    <rPh sb="2" eb="4">
      <t>チク</t>
    </rPh>
    <rPh sb="4" eb="6">
      <t>エイセイ</t>
    </rPh>
    <rPh sb="6" eb="8">
      <t>シセツ</t>
    </rPh>
    <rPh sb="8" eb="10">
      <t>ジム</t>
    </rPh>
    <rPh sb="10" eb="12">
      <t>クミアイ</t>
    </rPh>
    <phoneticPr fontId="31"/>
  </si>
  <si>
    <t>－</t>
  </si>
  <si>
    <t>左のうち
一般会計等
繰入見込額</t>
    <phoneticPr fontId="5"/>
  </si>
  <si>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</si>
  <si>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</si>
  <si>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</si>
  <si>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</si>
  <si>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</si>
  <si>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</si>
  <si>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</si>
  <si>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</si>
  <si>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</si>
  <si>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</si>
  <si>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</si>
  <si>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</si>
  <si>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平成28年度に借入した地域複合施設整備事業や高等学校チセネシリ寮改修事業の影響により、地方債残高が約９億円増加したものの将来負担比率については、マイナスとなった。しかしながら、将来負担比率の分子のマイナスの数値が増加傾向にあり、数年後においては、プラスに転じることが予想される。
また、実質公債費比率においても、上記の大型事業の元金償還が平成32年度に始まることから、年々比率が上昇する見込みである。
このことから、今後地方債の抑制や充当可能基金の積立を行い、健全な財政運営に努めていく必要がある。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</si>
</sst>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4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0" fillId="0" borderId="0">
      <alignment vertical="center"/>
    </xf>
    <xf numFmtId="0" fontId="32" fillId="0" borderId="0">
      <alignment vertical="center"/>
    </xf>
    <xf numFmtId="0" fontId="30" fillId="0" borderId="0">
      <alignment vertical="center"/>
    </xf>
  </cellStyleXfs>
  <cellXfs count="126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3" fillId="0" borderId="0" xfId="40"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2"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4"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7" xfId="30" applyNumberFormat="1" applyFont="1" applyBorder="1" applyAlignment="1" applyProtection="1">
      <alignment horizontal="righ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42">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10" xfId="41"/>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40"/>
    <cellStyle name="標準 8" xfId="38"/>
    <cellStyle name="標準 9"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418570</c:v>
                </c:pt>
                <c:pt idx="1">
                  <c:v>1144324</c:v>
                </c:pt>
                <c:pt idx="2">
                  <c:v>440810</c:v>
                </c:pt>
                <c:pt idx="3">
                  <c:v>712048</c:v>
                </c:pt>
                <c:pt idx="4">
                  <c:v>963894</c:v>
                </c:pt>
              </c:numCache>
            </c:numRef>
          </c:val>
          <c:smooth val="0"/>
        </c:ser>
        <c:dLbls>
          <c:showLegendKey val="0"/>
          <c:showVal val="0"/>
          <c:showCatName val="0"/>
          <c:showSerName val="0"/>
          <c:showPercent val="0"/>
          <c:showBubbleSize val="0"/>
        </c:dLbls>
        <c:marker val="1"/>
        <c:smooth val="0"/>
        <c:axId val="60274176"/>
        <c:axId val="60276096"/>
      </c:lineChart>
      <c:catAx>
        <c:axId val="602741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0276096"/>
        <c:crosses val="autoZero"/>
        <c:auto val="1"/>
        <c:lblAlgn val="ctr"/>
        <c:lblOffset val="100"/>
        <c:tickLblSkip val="1"/>
        <c:tickMarkSkip val="1"/>
        <c:noMultiLvlLbl val="0"/>
      </c:catAx>
      <c:valAx>
        <c:axId val="60276096"/>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0274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3.79</c:v>
                </c:pt>
                <c:pt idx="1">
                  <c:v>7.69</c:v>
                </c:pt>
                <c:pt idx="2">
                  <c:v>8.57</c:v>
                </c:pt>
                <c:pt idx="3">
                  <c:v>8.66</c:v>
                </c:pt>
                <c:pt idx="4">
                  <c:v>4.54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38.06</c:v>
                </c:pt>
                <c:pt idx="1">
                  <c:v>33.65</c:v>
                </c:pt>
                <c:pt idx="2">
                  <c:v>35.81</c:v>
                </c:pt>
                <c:pt idx="3">
                  <c:v>35.520000000000003</c:v>
                </c:pt>
                <c:pt idx="4">
                  <c:v>39.270000000000003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1337984"/>
        <c:axId val="151360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5.56</c:v>
                </c:pt>
                <c:pt idx="1">
                  <c:v>-3.19</c:v>
                </c:pt>
                <c:pt idx="2">
                  <c:v>-7</c:v>
                </c:pt>
                <c:pt idx="3">
                  <c:v>-1.27</c:v>
                </c:pt>
                <c:pt idx="4">
                  <c:v>-9.7200000000000006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1337984"/>
        <c:axId val="151360640"/>
      </c:lineChart>
      <c:catAx>
        <c:axId val="15133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1360640"/>
        <c:crosses val="autoZero"/>
        <c:auto val="1"/>
        <c:lblAlgn val="ctr"/>
        <c:lblOffset val="100"/>
        <c:tickLblSkip val="1"/>
        <c:tickMarkSkip val="1"/>
        <c:noMultiLvlLbl val="0"/>
      </c:catAx>
      <c:valAx>
        <c:axId val="151360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337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0.13</c:v>
                </c:pt>
                <c:pt idx="2">
                  <c:v>#N/A</c:v>
                </c:pt>
                <c:pt idx="3">
                  <c:v>0.27</c:v>
                </c:pt>
                <c:pt idx="4">
                  <c:v>#N/A</c:v>
                </c:pt>
                <c:pt idx="5">
                  <c:v>0.43</c:v>
                </c:pt>
                <c:pt idx="6">
                  <c:v>#N/A</c:v>
                </c:pt>
                <c:pt idx="7">
                  <c:v>0.15</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0.15</c:v>
                </c:pt>
                <c:pt idx="2">
                  <c:v>#N/A</c:v>
                </c:pt>
                <c:pt idx="3">
                  <c:v>0.33</c:v>
                </c:pt>
                <c:pt idx="4">
                  <c:v>#N/A</c:v>
                </c:pt>
                <c:pt idx="5">
                  <c:v>0.27</c:v>
                </c:pt>
                <c:pt idx="6">
                  <c:v>#N/A</c:v>
                </c:pt>
                <c:pt idx="7">
                  <c:v>0.01</c:v>
                </c:pt>
                <c:pt idx="8">
                  <c:v>#N/A</c:v>
                </c:pt>
                <c:pt idx="9">
                  <c:v>0.06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0.16</c:v>
                </c:pt>
                <c:pt idx="2">
                  <c:v>#N/A</c:v>
                </c:pt>
                <c:pt idx="3">
                  <c:v>0</c:v>
                </c:pt>
                <c:pt idx="4">
                  <c:v>#N/A</c:v>
                </c:pt>
                <c:pt idx="5">
                  <c:v>0.01</c:v>
                </c:pt>
                <c:pt idx="6">
                  <c:v>#N/A</c:v>
                </c:pt>
                <c:pt idx="7">
                  <c:v>0.11</c:v>
                </c:pt>
                <c:pt idx="8">
                  <c:v>#N/A</c:v>
                </c:pt>
                <c:pt idx="9">
                  <c:v>0.09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0.34</c:v>
                </c:pt>
                <c:pt idx="2">
                  <c:v>#N/A</c:v>
                </c:pt>
                <c:pt idx="3">
                  <c:v>0.24</c:v>
                </c:pt>
                <c:pt idx="4">
                  <c:v>#N/A</c:v>
                </c:pt>
                <c:pt idx="5">
                  <c:v>0.27</c:v>
                </c:pt>
                <c:pt idx="6">
                  <c:v>#N/A</c:v>
                </c:pt>
                <c:pt idx="7">
                  <c:v>0.24</c:v>
                </c:pt>
                <c:pt idx="8">
                  <c:v>#N/A</c:v>
                </c:pt>
                <c:pt idx="9">
                  <c:v>0.25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0.44</c:v>
                </c:pt>
                <c:pt idx="2">
                  <c:v>#N/A</c:v>
                </c:pt>
                <c:pt idx="3">
                  <c:v>0.43</c:v>
                </c:pt>
                <c:pt idx="4">
                  <c:v>#N/A</c:v>
                </c:pt>
                <c:pt idx="5">
                  <c:v>0.99</c:v>
                </c:pt>
                <c:pt idx="6">
                  <c:v>#N/A</c:v>
                </c:pt>
                <c:pt idx="7">
                  <c:v>0.54</c:v>
                </c:pt>
                <c:pt idx="8">
                  <c:v>#N/A</c:v>
                </c:pt>
                <c:pt idx="9">
                  <c:v>0.41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0.19</c:v>
                </c:pt>
                <c:pt idx="2">
                  <c:v>#N/A</c:v>
                </c:pt>
                <c:pt idx="3">
                  <c:v>0.2</c:v>
                </c:pt>
                <c:pt idx="4">
                  <c:v>#N/A</c:v>
                </c:pt>
                <c:pt idx="5">
                  <c:v>0.53</c:v>
                </c:pt>
                <c:pt idx="6">
                  <c:v>#N/A</c:v>
                </c:pt>
                <c:pt idx="7">
                  <c:v>0.24</c:v>
                </c:pt>
                <c:pt idx="8">
                  <c:v>#N/A</c:v>
                </c:pt>
                <c:pt idx="9">
                  <c:v>1.26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3.79</c:v>
                </c:pt>
                <c:pt idx="2">
                  <c:v>#N/A</c:v>
                </c:pt>
                <c:pt idx="3">
                  <c:v>7.69</c:v>
                </c:pt>
                <c:pt idx="4">
                  <c:v>#N/A</c:v>
                </c:pt>
                <c:pt idx="5">
                  <c:v>8.56</c:v>
                </c:pt>
                <c:pt idx="6">
                  <c:v>#N/A</c:v>
                </c:pt>
                <c:pt idx="7">
                  <c:v>8.66</c:v>
                </c:pt>
                <c:pt idx="8">
                  <c:v>#N/A</c:v>
                </c:pt>
                <c:pt idx="9">
                  <c:v>4.54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2105728"/>
        <c:axId val="152107264"/>
      </c:barChart>
      <c:catAx>
        <c:axId val="15210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107264"/>
        <c:crosses val="autoZero"/>
        <c:auto val="1"/>
        <c:lblAlgn val="ctr"/>
        <c:lblOffset val="100"/>
        <c:tickLblSkip val="1"/>
        <c:tickMarkSkip val="1"/>
        <c:noMultiLvlLbl val="0"/>
      </c:catAx>
      <c:valAx>
        <c:axId val="152107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105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221</c:v>
                </c:pt>
                <c:pt idx="5">
                  <c:v>180</c:v>
                </c:pt>
                <c:pt idx="8">
                  <c:v>182</c:v>
                </c:pt>
                <c:pt idx="11">
                  <c:v>172</c:v>
                </c:pt>
                <c:pt idx="14">
                  <c:v>172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3</c:v>
                </c:pt>
                <c:pt idx="6">
                  <c:v>3</c:v>
                </c:pt>
                <c:pt idx="9">
                  <c:v>2</c:v>
                </c:pt>
                <c:pt idx="12">
                  <c:v>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23</c:v>
                </c:pt>
                <c:pt idx="3">
                  <c:v>24</c:v>
                </c:pt>
                <c:pt idx="6">
                  <c:v>25</c:v>
                </c:pt>
                <c:pt idx="9">
                  <c:v>24</c:v>
                </c:pt>
                <c:pt idx="12">
                  <c:v>24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252</c:v>
                </c:pt>
                <c:pt idx="3">
                  <c:v>189</c:v>
                </c:pt>
                <c:pt idx="6">
                  <c:v>188</c:v>
                </c:pt>
                <c:pt idx="9">
                  <c:v>176</c:v>
                </c:pt>
                <c:pt idx="12">
                  <c:v>175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2472960"/>
        <c:axId val="152487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54</c:v>
                </c:pt>
                <c:pt idx="2">
                  <c:v>#N/A</c:v>
                </c:pt>
                <c:pt idx="3">
                  <c:v>#N/A</c:v>
                </c:pt>
                <c:pt idx="4">
                  <c:v>36</c:v>
                </c:pt>
                <c:pt idx="5">
                  <c:v>#N/A</c:v>
                </c:pt>
                <c:pt idx="6">
                  <c:v>#N/A</c:v>
                </c:pt>
                <c:pt idx="7">
                  <c:v>34</c:v>
                </c:pt>
                <c:pt idx="8">
                  <c:v>#N/A</c:v>
                </c:pt>
                <c:pt idx="9">
                  <c:v>#N/A</c:v>
                </c:pt>
                <c:pt idx="10">
                  <c:v>30</c:v>
                </c:pt>
                <c:pt idx="11">
                  <c:v>#N/A</c:v>
                </c:pt>
                <c:pt idx="12">
                  <c:v>#N/A</c:v>
                </c:pt>
                <c:pt idx="13">
                  <c:v>34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2472960"/>
        <c:axId val="152487424"/>
      </c:lineChart>
      <c:catAx>
        <c:axId val="15247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487424"/>
        <c:crosses val="autoZero"/>
        <c:auto val="1"/>
        <c:lblAlgn val="ctr"/>
        <c:lblOffset val="100"/>
        <c:tickLblSkip val="1"/>
        <c:tickMarkSkip val="1"/>
        <c:noMultiLvlLbl val="0"/>
      </c:catAx>
      <c:valAx>
        <c:axId val="152487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47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1464</c:v>
                </c:pt>
                <c:pt idx="5">
                  <c:v>1425</c:v>
                </c:pt>
                <c:pt idx="8">
                  <c:v>1450</c:v>
                </c:pt>
                <c:pt idx="11">
                  <c:v>1573</c:v>
                </c:pt>
                <c:pt idx="14">
                  <c:v>2204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110</c:v>
                </c:pt>
                <c:pt idx="5">
                  <c:v>214</c:v>
                </c:pt>
                <c:pt idx="8">
                  <c:v>233</c:v>
                </c:pt>
                <c:pt idx="11">
                  <c:v>277</c:v>
                </c:pt>
                <c:pt idx="14">
                  <c:v>273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1481</c:v>
                </c:pt>
                <c:pt idx="5">
                  <c:v>1285</c:v>
                </c:pt>
                <c:pt idx="8">
                  <c:v>1240</c:v>
                </c:pt>
                <c:pt idx="11">
                  <c:v>1292</c:v>
                </c:pt>
                <c:pt idx="14">
                  <c:v>1176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268</c:v>
                </c:pt>
                <c:pt idx="3">
                  <c:v>199</c:v>
                </c:pt>
                <c:pt idx="6">
                  <c:v>214</c:v>
                </c:pt>
                <c:pt idx="9">
                  <c:v>175</c:v>
                </c:pt>
                <c:pt idx="12">
                  <c:v>95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14</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323</c:v>
                </c:pt>
                <c:pt idx="3">
                  <c:v>303</c:v>
                </c:pt>
                <c:pt idx="6">
                  <c:v>297</c:v>
                </c:pt>
                <c:pt idx="9">
                  <c:v>285</c:v>
                </c:pt>
                <c:pt idx="12">
                  <c:v>270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1737</c:v>
                </c:pt>
                <c:pt idx="3">
                  <c:v>1970</c:v>
                </c:pt>
                <c:pt idx="6">
                  <c:v>2032</c:v>
                </c:pt>
                <c:pt idx="9">
                  <c:v>2246</c:v>
                </c:pt>
                <c:pt idx="12">
                  <c:v>3179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2260992"/>
        <c:axId val="152262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2260992"/>
        <c:axId val="152262912"/>
      </c:lineChart>
      <c:catAx>
        <c:axId val="15226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2262912"/>
        <c:crosses val="autoZero"/>
        <c:auto val="1"/>
        <c:lblAlgn val="ctr"/>
        <c:lblOffset val="100"/>
        <c:tickLblSkip val="1"/>
        <c:tickMarkSkip val="1"/>
        <c:noMultiLvlLbl val="0"/>
      </c:catAx>
      <c:valAx>
        <c:axId val="152262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260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52355584"/>
        <c:axId val="152357504"/>
      </c:scatterChart>
      <c:valAx>
        <c:axId val="1523555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2357504"/>
        <c:crosses val="autoZero"/>
        <c:crossBetween val="midCat"/>
      </c:valAx>
      <c:valAx>
        <c:axId val="1523575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23555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5.3</c:v>
                </c:pt>
                <c:pt idx="1">
                  <c:v>4</c:v>
                </c:pt>
                <c:pt idx="2">
                  <c:v>2.9</c:v>
                </c:pt>
                <c:pt idx="3">
                  <c:v>2.5</c:v>
                </c:pt>
                <c:pt idx="4">
                  <c:v>2.5</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52343296"/>
        <c:axId val="152345216"/>
      </c:scatterChart>
      <c:valAx>
        <c:axId val="152343296"/>
        <c:scaling>
          <c:orientation val="minMax"/>
          <c:max val="10"/>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2345216"/>
        <c:crosses val="autoZero"/>
        <c:crossBetween val="midCat"/>
      </c:valAx>
      <c:valAx>
        <c:axId val="15234521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23432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償還のピークが過ぎ、元利償還金は減少している。ただし、実質公債費比率の分子があがっており、今後も公共施設の老朽化による建設及び改修計画があることから、注視しながら起債事務を行っ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将来負担比率の分子については、前年度と同様にマイナスとなっているが、充当可能基金は減っている。将来への負担を抑えるためにも、健全な財政運営に努めていく。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北海道音威子府村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
786
275.63
3,133,569
2,511,312
63,577
1,399,754
3,179,162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北海道音威子府村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
786
275.63
3,133,569
2,511,312
63,577
1,399,754
3,179,162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北海道音威子府村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
786
275.63
3,133,569
2,511,312
63,577
1,399,754
3,179,162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北海道音威子府村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
786
275.63
3,133,569
2,511,312
63,577
1,399,754
3,179,162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前年度と同じ０．１０であり、ほぼ横ばいの状態が続いている。</a:t>
          </a:r>
          <a:r>
            <a:rPr kumimoji="1" lang="ja-JP" altLang="ja-JP" sz="1400">
              <a:solidFill>
                <a:schemeClr val="dk1"/>
              </a:solidFill>
              <a:effectLst/>
              <a:latin typeface="+mn-lt"/>
              <a:ea typeface="+mn-ea"/>
              <a:cs typeface="+mn-cs"/>
            </a:rPr>
            <a:t>人口の流出が止まらず、中心的な産業がない事もあり、財政基盤が極めて弱く、類似団体を下回っている状態が続いている。平成２２年度策定の</a:t>
          </a:r>
          <a:r>
            <a:rPr kumimoji="1" lang="en-US" altLang="ja-JP" sz="1400">
              <a:solidFill>
                <a:schemeClr val="tx1"/>
              </a:solidFill>
              <a:effectLst/>
              <a:latin typeface="+mn-lt"/>
              <a:ea typeface="+mn-ea"/>
              <a:cs typeface="+mn-cs"/>
            </a:rPr>
            <a:t>『</a:t>
          </a:r>
          <a:r>
            <a:rPr kumimoji="1" lang="ja-JP" altLang="ja-JP" sz="1400">
              <a:solidFill>
                <a:schemeClr val="tx1"/>
              </a:solidFill>
              <a:effectLst/>
              <a:latin typeface="+mn-lt"/>
              <a:ea typeface="+mn-ea"/>
              <a:cs typeface="+mn-cs"/>
            </a:rPr>
            <a:t>新・自律プラン</a:t>
          </a:r>
          <a:r>
            <a:rPr kumimoji="1" lang="en-US" altLang="ja-JP" sz="1400">
              <a:solidFill>
                <a:schemeClr val="tx1"/>
              </a:solidFill>
              <a:effectLst/>
              <a:latin typeface="+mn-lt"/>
              <a:ea typeface="+mn-ea"/>
              <a:cs typeface="+mn-cs"/>
            </a:rPr>
            <a:t>』</a:t>
          </a:r>
          <a:r>
            <a:rPr kumimoji="1" lang="ja-JP" altLang="ja-JP" sz="1400">
              <a:solidFill>
                <a:schemeClr val="dk1"/>
              </a:solidFill>
              <a:effectLst/>
              <a:latin typeface="+mn-lt"/>
              <a:ea typeface="+mn-ea"/>
              <a:cs typeface="+mn-cs"/>
            </a:rPr>
            <a:t>に基づき、引き続き歳出では補助金等の削減を継続しており、歳出の縮減と行政の効率化に努めていく。</a:t>
          </a:r>
          <a:endParaRPr lang="ja-JP" altLang="ja-JP" sz="18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44</xdr:row>
      <xdr:rowOff>165100</xdr:rowOff>
    </xdr:to>
    <xdr:cxnSp macro="">
      <xdr:nvCxnSpPr>
        <xdr:cNvPr id="67" name="直線コネクタ 66"/>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45</xdr:row>
      <xdr:rowOff>1694</xdr:rowOff>
    </xdr:to>
    <xdr:cxnSp macro="">
      <xdr:nvCxnSpPr>
        <xdr:cNvPr id="70" name="直線コネクタ 69"/>
        <xdr:cNvCxnSpPr/>
      </xdr:nvCxnSpPr>
      <xdr:spPr>
        <a:xfrm flipV="1">
          <a:off x="3225800" y="77089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45</xdr:row>
      <xdr:rowOff>1694</xdr:rowOff>
    </xdr:to>
    <xdr:cxnSp macro="">
      <xdr:nvCxnSpPr>
        <xdr:cNvPr id="73" name="直線コネクタ 72"/>
        <xdr:cNvCxnSpPr/>
      </xdr:nvCxnSpPr>
      <xdr:spPr>
        <a:xfrm>
          <a:off x="2336800" y="77089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113471</xdr:rowOff>
    </xdr:from>
    <xdr:ext cx="762000" cy="259045"/>
    <xdr:sp macro="" textlink="">
      <xdr:nvSpPr>
        <xdr:cNvPr id="75" name="テキスト ボックス 74"/>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44</xdr:row>
      <xdr:rowOff>165100</xdr:rowOff>
    </xdr:to>
    <xdr:cxnSp macro="">
      <xdr:nvCxnSpPr>
        <xdr:cNvPr id="76" name="直線コネクタ 75"/>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0" name="テキスト ボックス 79"/>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6" name="円/楕円 85"/>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7"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88" name="円/楕円 87"/>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89" name="テキスト ボックス 88"/>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122344</xdr:rowOff>
    </xdr:from>
    <xdr:to>
      <xdr:col>4</xdr:col>
      <xdr:colOff>533400</xdr:colOff>
      <xdr:row>45</xdr:row>
      <xdr:rowOff>52494</xdr:rowOff>
    </xdr:to>
    <xdr:sp macro="" textlink="">
      <xdr:nvSpPr>
        <xdr:cNvPr id="90" name="円/楕円 89"/>
        <xdr:cNvSpPr/>
      </xdr:nvSpPr>
      <xdr:spPr>
        <a:xfrm>
          <a:off x="3175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37271</xdr:rowOff>
    </xdr:from>
    <xdr:ext cx="762000" cy="259045"/>
    <xdr:sp macro="" textlink="">
      <xdr:nvSpPr>
        <xdr:cNvPr id="91" name="テキスト ボックス 90"/>
        <xdr:cNvSpPr txBox="1"/>
      </xdr:nvSpPr>
      <xdr:spPr>
        <a:xfrm>
          <a:off x="2844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2" name="円/楕円 91"/>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3" name="テキスト ボックス 92"/>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4" name="円/楕円 93"/>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5" name="テキスト ボックス 94"/>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前年度と比べて１．５ポイント上がっている。これは普通交付税が前年度と比べて約４６百万円の減となっており、財政規模の小さい本村にとっては、経常収支比率に如実に反映されている。</a:t>
          </a:r>
          <a:r>
            <a:rPr kumimoji="1" lang="ja-JP" altLang="ja-JP" sz="1400">
              <a:solidFill>
                <a:schemeClr val="dk1"/>
              </a:solidFill>
              <a:effectLst/>
              <a:latin typeface="+mn-lt"/>
              <a:ea typeface="+mn-ea"/>
              <a:cs typeface="+mn-cs"/>
            </a:rPr>
            <a:t>今後</a:t>
          </a:r>
          <a:r>
            <a:rPr kumimoji="1" lang="ja-JP" altLang="en-US" sz="1400">
              <a:solidFill>
                <a:schemeClr val="dk1"/>
              </a:solidFill>
              <a:effectLst/>
              <a:latin typeface="+mn-lt"/>
              <a:ea typeface="+mn-ea"/>
              <a:cs typeface="+mn-cs"/>
            </a:rPr>
            <a:t>も</a:t>
          </a:r>
          <a:r>
            <a:rPr kumimoji="1" lang="ja-JP" altLang="ja-JP" sz="1400">
              <a:solidFill>
                <a:schemeClr val="dk1"/>
              </a:solidFill>
              <a:effectLst/>
              <a:latin typeface="+mn-lt"/>
              <a:ea typeface="+mn-ea"/>
              <a:cs typeface="+mn-cs"/>
            </a:rPr>
            <a:t>、国などの行財政の動向を注視し、行財政改革として、財政規模に似合った行政運営を行っていく。</a:t>
          </a:r>
          <a:endParaRPr lang="ja-JP" altLang="ja-JP" sz="18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14986</xdr:rowOff>
    </xdr:from>
    <xdr:to>
      <xdr:col>7</xdr:col>
      <xdr:colOff>152400</xdr:colOff>
      <xdr:row>66</xdr:row>
      <xdr:rowOff>51181</xdr:rowOff>
    </xdr:to>
    <xdr:cxnSp macro="">
      <xdr:nvCxnSpPr>
        <xdr:cNvPr id="128" name="直線コネクタ 127"/>
        <xdr:cNvCxnSpPr/>
      </xdr:nvCxnSpPr>
      <xdr:spPr>
        <a:xfrm>
          <a:off x="4114800" y="11330686"/>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152290</xdr:rowOff>
    </xdr:from>
    <xdr:ext cx="762000" cy="259045"/>
    <xdr:sp macro="" textlink="">
      <xdr:nvSpPr>
        <xdr:cNvPr id="129" name="財政構造の弾力性平均値テキスト"/>
        <xdr:cNvSpPr txBox="1"/>
      </xdr:nvSpPr>
      <xdr:spPr>
        <a:xfrm>
          <a:off x="5041900" y="10953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14986</xdr:rowOff>
    </xdr:from>
    <xdr:to>
      <xdr:col>6</xdr:col>
      <xdr:colOff>0</xdr:colOff>
      <xdr:row>66</xdr:row>
      <xdr:rowOff>39116</xdr:rowOff>
    </xdr:to>
    <xdr:cxnSp macro="">
      <xdr:nvCxnSpPr>
        <xdr:cNvPr id="131" name="直線コネクタ 130"/>
        <xdr:cNvCxnSpPr/>
      </xdr:nvCxnSpPr>
      <xdr:spPr>
        <a:xfrm flipV="1">
          <a:off x="3225800" y="1133068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107586</xdr:rowOff>
    </xdr:from>
    <xdr:ext cx="736600" cy="259045"/>
    <xdr:sp macro="" textlink="">
      <xdr:nvSpPr>
        <xdr:cNvPr id="133" name="テキスト ボックス 132"/>
        <xdr:cNvSpPr txBox="1"/>
      </xdr:nvSpPr>
      <xdr:spPr>
        <a:xfrm>
          <a:off x="3733800" y="1073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10287</xdr:rowOff>
    </xdr:from>
    <xdr:to>
      <xdr:col>4</xdr:col>
      <xdr:colOff>482600</xdr:colOff>
      <xdr:row>66</xdr:row>
      <xdr:rowOff>39116</xdr:rowOff>
    </xdr:to>
    <xdr:cxnSp macro="">
      <xdr:nvCxnSpPr>
        <xdr:cNvPr id="134" name="直線コネクタ 133"/>
        <xdr:cNvCxnSpPr/>
      </xdr:nvCxnSpPr>
      <xdr:spPr>
        <a:xfrm>
          <a:off x="2336800" y="11154537"/>
          <a:ext cx="889000" cy="20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49547</xdr:rowOff>
    </xdr:from>
    <xdr:ext cx="762000" cy="259045"/>
    <xdr:sp macro="" textlink="">
      <xdr:nvSpPr>
        <xdr:cNvPr id="136" name="テキスト ボックス 135"/>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10287</xdr:rowOff>
    </xdr:from>
    <xdr:to>
      <xdr:col>3</xdr:col>
      <xdr:colOff>279400</xdr:colOff>
      <xdr:row>65</xdr:row>
      <xdr:rowOff>44069</xdr:rowOff>
    </xdr:to>
    <xdr:cxnSp macro="">
      <xdr:nvCxnSpPr>
        <xdr:cNvPr id="137" name="直線コネクタ 136"/>
        <xdr:cNvCxnSpPr/>
      </xdr:nvCxnSpPr>
      <xdr:spPr>
        <a:xfrm flipV="1">
          <a:off x="1447800" y="11154537"/>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131716</xdr:rowOff>
    </xdr:from>
    <xdr:ext cx="762000" cy="259045"/>
    <xdr:sp macro="" textlink="">
      <xdr:nvSpPr>
        <xdr:cNvPr id="139" name="テキスト ボックス 138"/>
        <xdr:cNvSpPr txBox="1"/>
      </xdr:nvSpPr>
      <xdr:spPr>
        <a:xfrm>
          <a:off x="1955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141368</xdr:rowOff>
    </xdr:from>
    <xdr:ext cx="762000" cy="259045"/>
    <xdr:sp macro="" textlink="">
      <xdr:nvSpPr>
        <xdr:cNvPr id="141" name="テキスト ボックス 140"/>
        <xdr:cNvSpPr txBox="1"/>
      </xdr:nvSpPr>
      <xdr:spPr>
        <a:xfrm>
          <a:off x="1066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381</xdr:rowOff>
    </xdr:from>
    <xdr:to>
      <xdr:col>7</xdr:col>
      <xdr:colOff>203200</xdr:colOff>
      <xdr:row>66</xdr:row>
      <xdr:rowOff>101981</xdr:rowOff>
    </xdr:to>
    <xdr:sp macro="" textlink="">
      <xdr:nvSpPr>
        <xdr:cNvPr id="147" name="円/楕円 146"/>
        <xdr:cNvSpPr/>
      </xdr:nvSpPr>
      <xdr:spPr>
        <a:xfrm>
          <a:off x="4902200" y="1131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67708</xdr:rowOff>
    </xdr:from>
    <xdr:ext cx="762000" cy="259045"/>
    <xdr:sp macro="" textlink="">
      <xdr:nvSpPr>
        <xdr:cNvPr id="148" name="財政構造の弾力性該当値テキスト"/>
        <xdr:cNvSpPr txBox="1"/>
      </xdr:nvSpPr>
      <xdr:spPr>
        <a:xfrm>
          <a:off x="5041900" y="1121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135636</xdr:rowOff>
    </xdr:from>
    <xdr:to>
      <xdr:col>6</xdr:col>
      <xdr:colOff>50800</xdr:colOff>
      <xdr:row>66</xdr:row>
      <xdr:rowOff>65786</xdr:rowOff>
    </xdr:to>
    <xdr:sp macro="" textlink="">
      <xdr:nvSpPr>
        <xdr:cNvPr id="149" name="円/楕円 148"/>
        <xdr:cNvSpPr/>
      </xdr:nvSpPr>
      <xdr:spPr>
        <a:xfrm>
          <a:off x="4064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50563</xdr:rowOff>
    </xdr:from>
    <xdr:ext cx="736600" cy="259045"/>
    <xdr:sp macro="" textlink="">
      <xdr:nvSpPr>
        <xdr:cNvPr id="150" name="テキスト ボックス 149"/>
        <xdr:cNvSpPr txBox="1"/>
      </xdr:nvSpPr>
      <xdr:spPr>
        <a:xfrm>
          <a:off x="3733800" y="113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159766</xdr:rowOff>
    </xdr:from>
    <xdr:to>
      <xdr:col>4</xdr:col>
      <xdr:colOff>533400</xdr:colOff>
      <xdr:row>66</xdr:row>
      <xdr:rowOff>89916</xdr:rowOff>
    </xdr:to>
    <xdr:sp macro="" textlink="">
      <xdr:nvSpPr>
        <xdr:cNvPr id="151" name="円/楕円 150"/>
        <xdr:cNvSpPr/>
      </xdr:nvSpPr>
      <xdr:spPr>
        <a:xfrm>
          <a:off x="3175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74693</xdr:rowOff>
    </xdr:from>
    <xdr:ext cx="762000" cy="259045"/>
    <xdr:sp macro="" textlink="">
      <xdr:nvSpPr>
        <xdr:cNvPr id="152" name="テキスト ボックス 151"/>
        <xdr:cNvSpPr txBox="1"/>
      </xdr:nvSpPr>
      <xdr:spPr>
        <a:xfrm>
          <a:off x="2844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130937</xdr:rowOff>
    </xdr:from>
    <xdr:to>
      <xdr:col>3</xdr:col>
      <xdr:colOff>330200</xdr:colOff>
      <xdr:row>65</xdr:row>
      <xdr:rowOff>61087</xdr:rowOff>
    </xdr:to>
    <xdr:sp macro="" textlink="">
      <xdr:nvSpPr>
        <xdr:cNvPr id="153" name="円/楕円 152"/>
        <xdr:cNvSpPr/>
      </xdr:nvSpPr>
      <xdr:spPr>
        <a:xfrm>
          <a:off x="2286000" y="111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45864</xdr:rowOff>
    </xdr:from>
    <xdr:ext cx="762000" cy="259045"/>
    <xdr:sp macro="" textlink="">
      <xdr:nvSpPr>
        <xdr:cNvPr id="154" name="テキスト ボックス 153"/>
        <xdr:cNvSpPr txBox="1"/>
      </xdr:nvSpPr>
      <xdr:spPr>
        <a:xfrm>
          <a:off x="1955800" y="111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164719</xdr:rowOff>
    </xdr:from>
    <xdr:to>
      <xdr:col>2</xdr:col>
      <xdr:colOff>127000</xdr:colOff>
      <xdr:row>65</xdr:row>
      <xdr:rowOff>94869</xdr:rowOff>
    </xdr:to>
    <xdr:sp macro="" textlink="">
      <xdr:nvSpPr>
        <xdr:cNvPr id="155" name="円/楕円 154"/>
        <xdr:cNvSpPr/>
      </xdr:nvSpPr>
      <xdr:spPr>
        <a:xfrm>
          <a:off x="1397000" y="1113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79646</xdr:rowOff>
    </xdr:from>
    <xdr:ext cx="762000" cy="259045"/>
    <xdr:sp macro="" textlink="">
      <xdr:nvSpPr>
        <xdr:cNvPr id="156" name="テキスト ボックス 155"/>
        <xdr:cNvSpPr txBox="1"/>
      </xdr:nvSpPr>
      <xdr:spPr>
        <a:xfrm>
          <a:off x="1066800" y="1122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[1,190,359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上回っているのは、人件費及び物件費が主な要因となっている。これは、村立高等学校の運営を行っているためである。昨年度より数値は微減となっているが、人口増が見込まれない中で、この傾向はこれからも続くものと思われる。今後も、運営の効率化を図り、経費の増にならないように努め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24437</xdr:rowOff>
    </xdr:from>
    <xdr:to>
      <xdr:col>7</xdr:col>
      <xdr:colOff>152400</xdr:colOff>
      <xdr:row>84</xdr:row>
      <xdr:rowOff>53767</xdr:rowOff>
    </xdr:to>
    <xdr:cxnSp macro="">
      <xdr:nvCxnSpPr>
        <xdr:cNvPr id="188" name="直線コネクタ 187"/>
        <xdr:cNvCxnSpPr/>
      </xdr:nvCxnSpPr>
      <xdr:spPr>
        <a:xfrm>
          <a:off x="4114800" y="14426237"/>
          <a:ext cx="838200" cy="2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25847</xdr:rowOff>
    </xdr:from>
    <xdr:ext cx="762000" cy="259045"/>
    <xdr:sp macro="" textlink="">
      <xdr:nvSpPr>
        <xdr:cNvPr id="189" name="人件費・物件費等の状況平均値テキスト"/>
        <xdr:cNvSpPr txBox="1"/>
      </xdr:nvSpPr>
      <xdr:spPr>
        <a:xfrm>
          <a:off x="5041900" y="1391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24437</xdr:rowOff>
    </xdr:from>
    <xdr:to>
      <xdr:col>6</xdr:col>
      <xdr:colOff>0</xdr:colOff>
      <xdr:row>84</xdr:row>
      <xdr:rowOff>28501</xdr:rowOff>
    </xdr:to>
    <xdr:cxnSp macro="">
      <xdr:nvCxnSpPr>
        <xdr:cNvPr id="191" name="直線コネクタ 190"/>
        <xdr:cNvCxnSpPr/>
      </xdr:nvCxnSpPr>
      <xdr:spPr>
        <a:xfrm flipV="1">
          <a:off x="3225800" y="14426237"/>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122361</xdr:rowOff>
    </xdr:from>
    <xdr:ext cx="736600" cy="259045"/>
    <xdr:sp macro="" textlink="">
      <xdr:nvSpPr>
        <xdr:cNvPr id="193" name="テキスト ボックス 192"/>
        <xdr:cNvSpPr txBox="1"/>
      </xdr:nvSpPr>
      <xdr:spPr>
        <a:xfrm>
          <a:off x="3733800" y="13838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163066</xdr:rowOff>
    </xdr:from>
    <xdr:to>
      <xdr:col>4</xdr:col>
      <xdr:colOff>482600</xdr:colOff>
      <xdr:row>84</xdr:row>
      <xdr:rowOff>28501</xdr:rowOff>
    </xdr:to>
    <xdr:cxnSp macro="">
      <xdr:nvCxnSpPr>
        <xdr:cNvPr id="194" name="直線コネクタ 193"/>
        <xdr:cNvCxnSpPr/>
      </xdr:nvCxnSpPr>
      <xdr:spPr>
        <a:xfrm>
          <a:off x="2336800" y="14393416"/>
          <a:ext cx="889000" cy="3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75914</xdr:rowOff>
    </xdr:from>
    <xdr:ext cx="762000" cy="259045"/>
    <xdr:sp macro="" textlink="">
      <xdr:nvSpPr>
        <xdr:cNvPr id="196" name="テキスト ボックス 195"/>
        <xdr:cNvSpPr txBox="1"/>
      </xdr:nvSpPr>
      <xdr:spPr>
        <a:xfrm>
          <a:off x="2844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163066</xdr:rowOff>
    </xdr:from>
    <xdr:to>
      <xdr:col>3</xdr:col>
      <xdr:colOff>279400</xdr:colOff>
      <xdr:row>83</xdr:row>
      <xdr:rowOff>166864</xdr:rowOff>
    </xdr:to>
    <xdr:cxnSp macro="">
      <xdr:nvCxnSpPr>
        <xdr:cNvPr id="197" name="直線コネクタ 196"/>
        <xdr:cNvCxnSpPr/>
      </xdr:nvCxnSpPr>
      <xdr:spPr>
        <a:xfrm flipV="1">
          <a:off x="1447800" y="14393416"/>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65974</xdr:rowOff>
    </xdr:from>
    <xdr:ext cx="762000" cy="259045"/>
    <xdr:sp macro="" textlink="">
      <xdr:nvSpPr>
        <xdr:cNvPr id="199" name="テキスト ボックス 198"/>
        <xdr:cNvSpPr txBox="1"/>
      </xdr:nvSpPr>
      <xdr:spPr>
        <a:xfrm>
          <a:off x="1955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58955</xdr:rowOff>
    </xdr:from>
    <xdr:ext cx="762000" cy="259045"/>
    <xdr:sp macro="" textlink="">
      <xdr:nvSpPr>
        <xdr:cNvPr id="201" name="テキスト ボックス 200"/>
        <xdr:cNvSpPr txBox="1"/>
      </xdr:nvSpPr>
      <xdr:spPr>
        <a:xfrm>
          <a:off x="1066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2967</xdr:rowOff>
    </xdr:from>
    <xdr:to>
      <xdr:col>7</xdr:col>
      <xdr:colOff>203200</xdr:colOff>
      <xdr:row>84</xdr:row>
      <xdr:rowOff>104567</xdr:rowOff>
    </xdr:to>
    <xdr:sp macro="" textlink="">
      <xdr:nvSpPr>
        <xdr:cNvPr id="207" name="円/楕円 206"/>
        <xdr:cNvSpPr/>
      </xdr:nvSpPr>
      <xdr:spPr>
        <a:xfrm>
          <a:off x="4902200" y="1440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146494</xdr:rowOff>
    </xdr:from>
    <xdr:ext cx="762000" cy="259045"/>
    <xdr:sp macro="" textlink="">
      <xdr:nvSpPr>
        <xdr:cNvPr id="208" name="人件費・物件費等の状況該当値テキスト"/>
        <xdr:cNvSpPr txBox="1"/>
      </xdr:nvSpPr>
      <xdr:spPr>
        <a:xfrm>
          <a:off x="5041900" y="14376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1,190,359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145087</xdr:rowOff>
    </xdr:from>
    <xdr:to>
      <xdr:col>6</xdr:col>
      <xdr:colOff>50800</xdr:colOff>
      <xdr:row>84</xdr:row>
      <xdr:rowOff>75237</xdr:rowOff>
    </xdr:to>
    <xdr:sp macro="" textlink="">
      <xdr:nvSpPr>
        <xdr:cNvPr id="209" name="円/楕円 208"/>
        <xdr:cNvSpPr/>
      </xdr:nvSpPr>
      <xdr:spPr>
        <a:xfrm>
          <a:off x="4064000" y="1437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60014</xdr:rowOff>
    </xdr:from>
    <xdr:ext cx="736600" cy="259045"/>
    <xdr:sp macro="" textlink="">
      <xdr:nvSpPr>
        <xdr:cNvPr id="210" name="テキスト ボックス 209"/>
        <xdr:cNvSpPr txBox="1"/>
      </xdr:nvSpPr>
      <xdr:spPr>
        <a:xfrm>
          <a:off x="3733800" y="14461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1,129,585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149151</xdr:rowOff>
    </xdr:from>
    <xdr:to>
      <xdr:col>4</xdr:col>
      <xdr:colOff>533400</xdr:colOff>
      <xdr:row>84</xdr:row>
      <xdr:rowOff>79301</xdr:rowOff>
    </xdr:to>
    <xdr:sp macro="" textlink="">
      <xdr:nvSpPr>
        <xdr:cNvPr id="211" name="円/楕円 210"/>
        <xdr:cNvSpPr/>
      </xdr:nvSpPr>
      <xdr:spPr>
        <a:xfrm>
          <a:off x="3175000" y="1437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64078</xdr:rowOff>
    </xdr:from>
    <xdr:ext cx="762000" cy="259045"/>
    <xdr:sp macro="" textlink="">
      <xdr:nvSpPr>
        <xdr:cNvPr id="212" name="テキスト ボックス 211"/>
        <xdr:cNvSpPr txBox="1"/>
      </xdr:nvSpPr>
      <xdr:spPr>
        <a:xfrm>
          <a:off x="2844800" y="1446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1,138,003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112266</xdr:rowOff>
    </xdr:from>
    <xdr:to>
      <xdr:col>3</xdr:col>
      <xdr:colOff>330200</xdr:colOff>
      <xdr:row>84</xdr:row>
      <xdr:rowOff>42416</xdr:rowOff>
    </xdr:to>
    <xdr:sp macro="" textlink="">
      <xdr:nvSpPr>
        <xdr:cNvPr id="213" name="円/楕円 212"/>
        <xdr:cNvSpPr/>
      </xdr:nvSpPr>
      <xdr:spPr>
        <a:xfrm>
          <a:off x="2286000" y="1434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27193</xdr:rowOff>
    </xdr:from>
    <xdr:ext cx="762000" cy="259045"/>
    <xdr:sp macro="" textlink="">
      <xdr:nvSpPr>
        <xdr:cNvPr id="214" name="テキスト ボックス 213"/>
        <xdr:cNvSpPr txBox="1"/>
      </xdr:nvSpPr>
      <xdr:spPr>
        <a:xfrm>
          <a:off x="1955800" y="1442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1,061,576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116064</xdr:rowOff>
    </xdr:from>
    <xdr:to>
      <xdr:col>2</xdr:col>
      <xdr:colOff>127000</xdr:colOff>
      <xdr:row>84</xdr:row>
      <xdr:rowOff>46214</xdr:rowOff>
    </xdr:to>
    <xdr:sp macro="" textlink="">
      <xdr:nvSpPr>
        <xdr:cNvPr id="215" name="円/楕円 214"/>
        <xdr:cNvSpPr/>
      </xdr:nvSpPr>
      <xdr:spPr>
        <a:xfrm>
          <a:off x="1397000" y="1434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30991</xdr:rowOff>
    </xdr:from>
    <xdr:ext cx="762000" cy="259045"/>
    <xdr:sp macro="" textlink="">
      <xdr:nvSpPr>
        <xdr:cNvPr id="216" name="テキスト ボックス 215"/>
        <xdr:cNvSpPr txBox="1"/>
      </xdr:nvSpPr>
      <xdr:spPr>
        <a:xfrm>
          <a:off x="1066800" y="1443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1,069,444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前年度より１．６ポイント上がった。これは特別昇給が２名あり、それに伴う増となっている。。ポイントが過度に上昇しないように適正化に努めていく。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87</xdr:row>
      <xdr:rowOff>12192</xdr:rowOff>
    </xdr:to>
    <xdr:cxnSp macro="">
      <xdr:nvCxnSpPr>
        <xdr:cNvPr id="243" name="直線コネクタ 242"/>
        <xdr:cNvCxnSpPr/>
      </xdr:nvCxnSpPr>
      <xdr:spPr>
        <a:xfrm flipV="1">
          <a:off x="17018000" y="13760450"/>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155719</xdr:rowOff>
    </xdr:from>
    <xdr:ext cx="762000" cy="259045"/>
    <xdr:sp macro="" textlink="">
      <xdr:nvSpPr>
        <xdr:cNvPr id="244" name="給与水準   （国との比較）最小値テキスト"/>
        <xdr:cNvSpPr txBox="1"/>
      </xdr:nvSpPr>
      <xdr:spPr>
        <a:xfrm>
          <a:off x="17106900" y="1490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87</xdr:row>
      <xdr:rowOff>12192</xdr:rowOff>
    </xdr:from>
    <xdr:to>
      <xdr:col>24</xdr:col>
      <xdr:colOff>647700</xdr:colOff>
      <xdr:row>87</xdr:row>
      <xdr:rowOff>12192</xdr:rowOff>
    </xdr:to>
    <xdr:cxnSp macro="">
      <xdr:nvCxnSpPr>
        <xdr:cNvPr id="245" name="直線コネクタ 244"/>
        <xdr:cNvCxnSpPr/>
      </xdr:nvCxnSpPr>
      <xdr:spPr>
        <a:xfrm>
          <a:off x="16929100" y="1492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46"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47" name="直線コネクタ 246"/>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14732</xdr:rowOff>
    </xdr:from>
    <xdr:to>
      <xdr:col>24</xdr:col>
      <xdr:colOff>558800</xdr:colOff>
      <xdr:row>86</xdr:row>
      <xdr:rowOff>91948</xdr:rowOff>
    </xdr:to>
    <xdr:cxnSp macro="">
      <xdr:nvCxnSpPr>
        <xdr:cNvPr id="248" name="直線コネクタ 247"/>
        <xdr:cNvCxnSpPr/>
      </xdr:nvCxnSpPr>
      <xdr:spPr>
        <a:xfrm>
          <a:off x="16179800" y="1475943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130319</xdr:rowOff>
    </xdr:from>
    <xdr:ext cx="762000" cy="259045"/>
    <xdr:sp macro="" textlink="">
      <xdr:nvSpPr>
        <xdr:cNvPr id="249" name="給与水準   （国との比較）平均値テキスト"/>
        <xdr:cNvSpPr txBox="1"/>
      </xdr:nvSpPr>
      <xdr:spPr>
        <a:xfrm>
          <a:off x="17106900" y="143606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113792</xdr:rowOff>
    </xdr:from>
    <xdr:to>
      <xdr:col>24</xdr:col>
      <xdr:colOff>609600</xdr:colOff>
      <xdr:row>85</xdr:row>
      <xdr:rowOff>43942</xdr:rowOff>
    </xdr:to>
    <xdr:sp macro="" textlink="">
      <xdr:nvSpPr>
        <xdr:cNvPr id="250" name="フローチャート : 判断 249"/>
        <xdr:cNvSpPr/>
      </xdr:nvSpPr>
      <xdr:spPr>
        <a:xfrm>
          <a:off x="169672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14732</xdr:rowOff>
    </xdr:from>
    <xdr:to>
      <xdr:col>23</xdr:col>
      <xdr:colOff>406400</xdr:colOff>
      <xdr:row>86</xdr:row>
      <xdr:rowOff>43687</xdr:rowOff>
    </xdr:to>
    <xdr:cxnSp macro="">
      <xdr:nvCxnSpPr>
        <xdr:cNvPr id="251" name="直線コネクタ 250"/>
        <xdr:cNvCxnSpPr/>
      </xdr:nvCxnSpPr>
      <xdr:spPr>
        <a:xfrm flipV="1">
          <a:off x="15290800" y="14759432"/>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2" name="フローチャート : 判断 251"/>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3" name="テキスト ボックス 252"/>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43687</xdr:rowOff>
    </xdr:from>
    <xdr:to>
      <xdr:col>22</xdr:col>
      <xdr:colOff>203200</xdr:colOff>
      <xdr:row>86</xdr:row>
      <xdr:rowOff>106426</xdr:rowOff>
    </xdr:to>
    <xdr:cxnSp macro="">
      <xdr:nvCxnSpPr>
        <xdr:cNvPr id="254" name="直線コネクタ 253"/>
        <xdr:cNvCxnSpPr/>
      </xdr:nvCxnSpPr>
      <xdr:spPr>
        <a:xfrm flipV="1">
          <a:off x="14401800" y="14788387"/>
          <a:ext cx="889000" cy="6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80011</xdr:rowOff>
    </xdr:from>
    <xdr:to>
      <xdr:col>22</xdr:col>
      <xdr:colOff>254000</xdr:colOff>
      <xdr:row>85</xdr:row>
      <xdr:rowOff>10161</xdr:rowOff>
    </xdr:to>
    <xdr:sp macro="" textlink="">
      <xdr:nvSpPr>
        <xdr:cNvPr id="255" name="フローチャート : 判断 254"/>
        <xdr:cNvSpPr/>
      </xdr:nvSpPr>
      <xdr:spPr>
        <a:xfrm>
          <a:off x="15240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20338</xdr:rowOff>
    </xdr:from>
    <xdr:ext cx="762000" cy="259045"/>
    <xdr:sp macro="" textlink="">
      <xdr:nvSpPr>
        <xdr:cNvPr id="256" name="テキスト ボックス 255"/>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106426</xdr:rowOff>
    </xdr:from>
    <xdr:to>
      <xdr:col>21</xdr:col>
      <xdr:colOff>0</xdr:colOff>
      <xdr:row>88</xdr:row>
      <xdr:rowOff>115824</xdr:rowOff>
    </xdr:to>
    <xdr:cxnSp macro="">
      <xdr:nvCxnSpPr>
        <xdr:cNvPr id="257" name="直線コネクタ 256"/>
        <xdr:cNvCxnSpPr/>
      </xdr:nvCxnSpPr>
      <xdr:spPr>
        <a:xfrm flipV="1">
          <a:off x="13512800" y="14851126"/>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58" name="フローチャート : 判断 257"/>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59" name="テキスト ボックス 258"/>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94235</xdr:rowOff>
    </xdr:from>
    <xdr:to>
      <xdr:col>19</xdr:col>
      <xdr:colOff>533400</xdr:colOff>
      <xdr:row>87</xdr:row>
      <xdr:rowOff>24385</xdr:rowOff>
    </xdr:to>
    <xdr:sp macro="" textlink="">
      <xdr:nvSpPr>
        <xdr:cNvPr id="260" name="フローチャート : 判断 259"/>
        <xdr:cNvSpPr/>
      </xdr:nvSpPr>
      <xdr:spPr>
        <a:xfrm>
          <a:off x="13462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34562</xdr:rowOff>
    </xdr:from>
    <xdr:ext cx="762000" cy="259045"/>
    <xdr:sp macro="" textlink="">
      <xdr:nvSpPr>
        <xdr:cNvPr id="261" name="テキスト ボックス 260"/>
        <xdr:cNvSpPr txBox="1"/>
      </xdr:nvSpPr>
      <xdr:spPr>
        <a:xfrm>
          <a:off x="13131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41148</xdr:rowOff>
    </xdr:from>
    <xdr:to>
      <xdr:col>24</xdr:col>
      <xdr:colOff>609600</xdr:colOff>
      <xdr:row>86</xdr:row>
      <xdr:rowOff>142748</xdr:rowOff>
    </xdr:to>
    <xdr:sp macro="" textlink="">
      <xdr:nvSpPr>
        <xdr:cNvPr id="267" name="円/楕円 266"/>
        <xdr:cNvSpPr/>
      </xdr:nvSpPr>
      <xdr:spPr>
        <a:xfrm>
          <a:off x="16967200" y="147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108475</xdr:rowOff>
    </xdr:from>
    <xdr:ext cx="762000" cy="259045"/>
    <xdr:sp macro="" textlink="">
      <xdr:nvSpPr>
        <xdr:cNvPr id="268" name="給与水準   （国との比較）該当値テキスト"/>
        <xdr:cNvSpPr txBox="1"/>
      </xdr:nvSpPr>
      <xdr:spPr>
        <a:xfrm>
          <a:off x="17106900" y="1468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135382</xdr:rowOff>
    </xdr:from>
    <xdr:to>
      <xdr:col>23</xdr:col>
      <xdr:colOff>457200</xdr:colOff>
      <xdr:row>86</xdr:row>
      <xdr:rowOff>65532</xdr:rowOff>
    </xdr:to>
    <xdr:sp macro="" textlink="">
      <xdr:nvSpPr>
        <xdr:cNvPr id="269" name="円/楕円 268"/>
        <xdr:cNvSpPr/>
      </xdr:nvSpPr>
      <xdr:spPr>
        <a:xfrm>
          <a:off x="16129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50309</xdr:rowOff>
    </xdr:from>
    <xdr:ext cx="736600" cy="259045"/>
    <xdr:sp macro="" textlink="">
      <xdr:nvSpPr>
        <xdr:cNvPr id="270" name="テキスト ボックス 269"/>
        <xdr:cNvSpPr txBox="1"/>
      </xdr:nvSpPr>
      <xdr:spPr>
        <a:xfrm>
          <a:off x="15798800" y="1479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164337</xdr:rowOff>
    </xdr:from>
    <xdr:to>
      <xdr:col>22</xdr:col>
      <xdr:colOff>254000</xdr:colOff>
      <xdr:row>86</xdr:row>
      <xdr:rowOff>94487</xdr:rowOff>
    </xdr:to>
    <xdr:sp macro="" textlink="">
      <xdr:nvSpPr>
        <xdr:cNvPr id="271" name="円/楕円 270"/>
        <xdr:cNvSpPr/>
      </xdr:nvSpPr>
      <xdr:spPr>
        <a:xfrm>
          <a:off x="152400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79264</xdr:rowOff>
    </xdr:from>
    <xdr:ext cx="762000" cy="259045"/>
    <xdr:sp macro="" textlink="">
      <xdr:nvSpPr>
        <xdr:cNvPr id="272" name="テキスト ボックス 271"/>
        <xdr:cNvSpPr txBox="1"/>
      </xdr:nvSpPr>
      <xdr:spPr>
        <a:xfrm>
          <a:off x="14909800" y="1482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55626</xdr:rowOff>
    </xdr:from>
    <xdr:to>
      <xdr:col>21</xdr:col>
      <xdr:colOff>50800</xdr:colOff>
      <xdr:row>86</xdr:row>
      <xdr:rowOff>157226</xdr:rowOff>
    </xdr:to>
    <xdr:sp macro="" textlink="">
      <xdr:nvSpPr>
        <xdr:cNvPr id="273" name="円/楕円 272"/>
        <xdr:cNvSpPr/>
      </xdr:nvSpPr>
      <xdr:spPr>
        <a:xfrm>
          <a:off x="14351000" y="148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142003</xdr:rowOff>
    </xdr:from>
    <xdr:ext cx="762000" cy="259045"/>
    <xdr:sp macro="" textlink="">
      <xdr:nvSpPr>
        <xdr:cNvPr id="274" name="テキスト ボックス 273"/>
        <xdr:cNvSpPr txBox="1"/>
      </xdr:nvSpPr>
      <xdr:spPr>
        <a:xfrm>
          <a:off x="14020800" y="1488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65024</xdr:rowOff>
    </xdr:from>
    <xdr:to>
      <xdr:col>19</xdr:col>
      <xdr:colOff>533400</xdr:colOff>
      <xdr:row>88</xdr:row>
      <xdr:rowOff>166624</xdr:rowOff>
    </xdr:to>
    <xdr:sp macro="" textlink="">
      <xdr:nvSpPr>
        <xdr:cNvPr id="275" name="円/楕円 274"/>
        <xdr:cNvSpPr/>
      </xdr:nvSpPr>
      <xdr:spPr>
        <a:xfrm>
          <a:off x="13462000" y="151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151401</xdr:rowOff>
    </xdr:from>
    <xdr:ext cx="762000" cy="259045"/>
    <xdr:sp macro="" textlink="">
      <xdr:nvSpPr>
        <xdr:cNvPr id="276" name="テキスト ボックス 275"/>
        <xdr:cNvSpPr txBox="1"/>
      </xdr:nvSpPr>
      <xdr:spPr>
        <a:xfrm>
          <a:off x="13131800" y="1523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村立高等学校設置（教職員</a:t>
          </a:r>
          <a:r>
            <a:rPr kumimoji="1" lang="ja-JP" altLang="en-US" sz="1300">
              <a:solidFill>
                <a:schemeClr val="tx1"/>
              </a:solidFill>
              <a:latin typeface="ＭＳ Ｐゴシック"/>
            </a:rPr>
            <a:t>数１６名）している事から、類似団体平均を大きく上回っているが、行財政改革に基づく定年退職者の不補充により、平成１３年度から２年度末までに１６人減となっており</a:t>
          </a:r>
          <a:r>
            <a:rPr kumimoji="1" lang="ja-JP" altLang="en-US" sz="1300">
              <a:latin typeface="ＭＳ Ｐゴシック"/>
            </a:rPr>
            <a:t>、今後も定員の適正化に努めていく。</a:t>
          </a: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7" name="直線コネクタ 306"/>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8"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9" name="直線コネクタ 308"/>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10"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11" name="直線コネクタ 310"/>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103281</xdr:rowOff>
    </xdr:from>
    <xdr:to>
      <xdr:col>24</xdr:col>
      <xdr:colOff>558800</xdr:colOff>
      <xdr:row>62</xdr:row>
      <xdr:rowOff>124079</xdr:rowOff>
    </xdr:to>
    <xdr:cxnSp macro="">
      <xdr:nvCxnSpPr>
        <xdr:cNvPr id="312" name="直線コネクタ 311"/>
        <xdr:cNvCxnSpPr/>
      </xdr:nvCxnSpPr>
      <xdr:spPr>
        <a:xfrm flipV="1">
          <a:off x="16179800" y="10733181"/>
          <a:ext cx="838200" cy="2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67436</xdr:rowOff>
    </xdr:from>
    <xdr:ext cx="762000" cy="259045"/>
    <xdr:sp macro="" textlink="">
      <xdr:nvSpPr>
        <xdr:cNvPr id="313" name="定員管理の状況平均値テキスト"/>
        <xdr:cNvSpPr txBox="1"/>
      </xdr:nvSpPr>
      <xdr:spPr>
        <a:xfrm>
          <a:off x="17106900" y="10011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4" name="フローチャート : 判断 313"/>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50195</xdr:rowOff>
    </xdr:from>
    <xdr:to>
      <xdr:col>23</xdr:col>
      <xdr:colOff>406400</xdr:colOff>
      <xdr:row>62</xdr:row>
      <xdr:rowOff>124079</xdr:rowOff>
    </xdr:to>
    <xdr:cxnSp macro="">
      <xdr:nvCxnSpPr>
        <xdr:cNvPr id="315" name="直線コネクタ 314"/>
        <xdr:cNvCxnSpPr/>
      </xdr:nvCxnSpPr>
      <xdr:spPr>
        <a:xfrm>
          <a:off x="15290800" y="10680095"/>
          <a:ext cx="889000" cy="7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6" name="フローチャート : 判断 315"/>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136488</xdr:rowOff>
    </xdr:from>
    <xdr:ext cx="736600" cy="259045"/>
    <xdr:sp macro="" textlink="">
      <xdr:nvSpPr>
        <xdr:cNvPr id="317" name="テキスト ボックス 316"/>
        <xdr:cNvSpPr txBox="1"/>
      </xdr:nvSpPr>
      <xdr:spPr>
        <a:xfrm>
          <a:off x="15798800" y="9909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50195</xdr:rowOff>
    </xdr:from>
    <xdr:to>
      <xdr:col>22</xdr:col>
      <xdr:colOff>203200</xdr:colOff>
      <xdr:row>62</xdr:row>
      <xdr:rowOff>52723</xdr:rowOff>
    </xdr:to>
    <xdr:cxnSp macro="">
      <xdr:nvCxnSpPr>
        <xdr:cNvPr id="318" name="直線コネクタ 317"/>
        <xdr:cNvCxnSpPr/>
      </xdr:nvCxnSpPr>
      <xdr:spPr>
        <a:xfrm flipV="1">
          <a:off x="14401800" y="10680095"/>
          <a:ext cx="889000" cy="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9" name="フローチャート : 判断 318"/>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132236</xdr:rowOff>
    </xdr:from>
    <xdr:ext cx="762000" cy="259045"/>
    <xdr:sp macro="" textlink="">
      <xdr:nvSpPr>
        <xdr:cNvPr id="320" name="テキスト ボックス 319"/>
        <xdr:cNvSpPr txBox="1"/>
      </xdr:nvSpPr>
      <xdr:spPr>
        <a:xfrm>
          <a:off x="14909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52723</xdr:rowOff>
    </xdr:from>
    <xdr:to>
      <xdr:col>21</xdr:col>
      <xdr:colOff>0</xdr:colOff>
      <xdr:row>62</xdr:row>
      <xdr:rowOff>81794</xdr:rowOff>
    </xdr:to>
    <xdr:cxnSp macro="">
      <xdr:nvCxnSpPr>
        <xdr:cNvPr id="321" name="直線コネクタ 320"/>
        <xdr:cNvCxnSpPr/>
      </xdr:nvCxnSpPr>
      <xdr:spPr>
        <a:xfrm flipV="1">
          <a:off x="13512800" y="10682623"/>
          <a:ext cx="889000" cy="2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2" name="フローチャート : 判断 321"/>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124767</xdr:rowOff>
    </xdr:from>
    <xdr:ext cx="762000" cy="259045"/>
    <xdr:sp macro="" textlink="">
      <xdr:nvSpPr>
        <xdr:cNvPr id="323" name="テキスト ボックス 322"/>
        <xdr:cNvSpPr txBox="1"/>
      </xdr:nvSpPr>
      <xdr:spPr>
        <a:xfrm>
          <a:off x="14020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4" name="フローチャート : 判断 323"/>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127525</xdr:rowOff>
    </xdr:from>
    <xdr:ext cx="762000" cy="259045"/>
    <xdr:sp macro="" textlink="">
      <xdr:nvSpPr>
        <xdr:cNvPr id="325" name="テキスト ボックス 324"/>
        <xdr:cNvSpPr txBox="1"/>
      </xdr:nvSpPr>
      <xdr:spPr>
        <a:xfrm>
          <a:off x="13131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52481</xdr:rowOff>
    </xdr:from>
    <xdr:to>
      <xdr:col>24</xdr:col>
      <xdr:colOff>609600</xdr:colOff>
      <xdr:row>62</xdr:row>
      <xdr:rowOff>154081</xdr:rowOff>
    </xdr:to>
    <xdr:sp macro="" textlink="">
      <xdr:nvSpPr>
        <xdr:cNvPr id="331" name="円/楕円 330"/>
        <xdr:cNvSpPr/>
      </xdr:nvSpPr>
      <xdr:spPr>
        <a:xfrm>
          <a:off x="16967200" y="106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24558</xdr:rowOff>
    </xdr:from>
    <xdr:ext cx="762000" cy="259045"/>
    <xdr:sp macro="" textlink="">
      <xdr:nvSpPr>
        <xdr:cNvPr id="332" name="定員管理の状況該当値テキスト"/>
        <xdr:cNvSpPr txBox="1"/>
      </xdr:nvSpPr>
      <xdr:spPr>
        <a:xfrm>
          <a:off x="17106900" y="1065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73279</xdr:rowOff>
    </xdr:from>
    <xdr:to>
      <xdr:col>23</xdr:col>
      <xdr:colOff>457200</xdr:colOff>
      <xdr:row>63</xdr:row>
      <xdr:rowOff>3429</xdr:rowOff>
    </xdr:to>
    <xdr:sp macro="" textlink="">
      <xdr:nvSpPr>
        <xdr:cNvPr id="333" name="円/楕円 332"/>
        <xdr:cNvSpPr/>
      </xdr:nvSpPr>
      <xdr:spPr>
        <a:xfrm>
          <a:off x="16129000" y="1070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159656</xdr:rowOff>
    </xdr:from>
    <xdr:ext cx="736600" cy="259045"/>
    <xdr:sp macro="" textlink="">
      <xdr:nvSpPr>
        <xdr:cNvPr id="334" name="テキスト ボックス 333"/>
        <xdr:cNvSpPr txBox="1"/>
      </xdr:nvSpPr>
      <xdr:spPr>
        <a:xfrm>
          <a:off x="15798800" y="10789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170845</xdr:rowOff>
    </xdr:from>
    <xdr:to>
      <xdr:col>22</xdr:col>
      <xdr:colOff>254000</xdr:colOff>
      <xdr:row>62</xdr:row>
      <xdr:rowOff>100995</xdr:rowOff>
    </xdr:to>
    <xdr:sp macro="" textlink="">
      <xdr:nvSpPr>
        <xdr:cNvPr id="335" name="円/楕円 334"/>
        <xdr:cNvSpPr/>
      </xdr:nvSpPr>
      <xdr:spPr>
        <a:xfrm>
          <a:off x="15240000" y="1062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85772</xdr:rowOff>
    </xdr:from>
    <xdr:ext cx="762000" cy="259045"/>
    <xdr:sp macro="" textlink="">
      <xdr:nvSpPr>
        <xdr:cNvPr id="336" name="テキスト ボックス 335"/>
        <xdr:cNvSpPr txBox="1"/>
      </xdr:nvSpPr>
      <xdr:spPr>
        <a:xfrm>
          <a:off x="14909800" y="1071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1923</xdr:rowOff>
    </xdr:from>
    <xdr:to>
      <xdr:col>21</xdr:col>
      <xdr:colOff>50800</xdr:colOff>
      <xdr:row>62</xdr:row>
      <xdr:rowOff>103523</xdr:rowOff>
    </xdr:to>
    <xdr:sp macro="" textlink="">
      <xdr:nvSpPr>
        <xdr:cNvPr id="337" name="円/楕円 336"/>
        <xdr:cNvSpPr/>
      </xdr:nvSpPr>
      <xdr:spPr>
        <a:xfrm>
          <a:off x="14351000" y="1063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88300</xdr:rowOff>
    </xdr:from>
    <xdr:ext cx="762000" cy="259045"/>
    <xdr:sp macro="" textlink="">
      <xdr:nvSpPr>
        <xdr:cNvPr id="338" name="テキスト ボックス 337"/>
        <xdr:cNvSpPr txBox="1"/>
      </xdr:nvSpPr>
      <xdr:spPr>
        <a:xfrm>
          <a:off x="14020800" y="1071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30994</xdr:rowOff>
    </xdr:from>
    <xdr:to>
      <xdr:col>19</xdr:col>
      <xdr:colOff>533400</xdr:colOff>
      <xdr:row>62</xdr:row>
      <xdr:rowOff>132594</xdr:rowOff>
    </xdr:to>
    <xdr:sp macro="" textlink="">
      <xdr:nvSpPr>
        <xdr:cNvPr id="339" name="円/楕円 338"/>
        <xdr:cNvSpPr/>
      </xdr:nvSpPr>
      <xdr:spPr>
        <a:xfrm>
          <a:off x="13462000" y="1066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117371</xdr:rowOff>
    </xdr:from>
    <xdr:ext cx="762000" cy="259045"/>
    <xdr:sp macro="" textlink="">
      <xdr:nvSpPr>
        <xdr:cNvPr id="340" name="テキスト ボックス 339"/>
        <xdr:cNvSpPr txBox="1"/>
      </xdr:nvSpPr>
      <xdr:spPr>
        <a:xfrm>
          <a:off x="13131800" y="1074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２．５％と前年度と同じ比率となっており、引き続き類似団体及び全国平均を下回っている。要因として、大きな起債の償還が終了するなどの償還金の減が挙げられる。今後も、適正な事業計画を立て、類似団体平均以下の水準を保てるよう努めていく。</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7" name="直線コネクタ 35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8" name="テキスト ボックス 35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9" name="直線コネクタ 35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0" name="テキスト ボックス 35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3" name="直線コネクタ 36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4" name="テキスト ボックス 36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5" name="直線コネクタ 36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8" name="直線コネクタ 367"/>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9"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70" name="直線コネクタ 369"/>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71"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2" name="直線コネクタ 371"/>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97367</xdr:rowOff>
    </xdr:from>
    <xdr:to>
      <xdr:col>24</xdr:col>
      <xdr:colOff>558800</xdr:colOff>
      <xdr:row>39</xdr:row>
      <xdr:rowOff>97367</xdr:rowOff>
    </xdr:to>
    <xdr:cxnSp macro="">
      <xdr:nvCxnSpPr>
        <xdr:cNvPr id="373" name="直線コネクタ 372"/>
        <xdr:cNvCxnSpPr/>
      </xdr:nvCxnSpPr>
      <xdr:spPr>
        <a:xfrm>
          <a:off x="16179800" y="67839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29650</xdr:rowOff>
    </xdr:from>
    <xdr:ext cx="762000" cy="259045"/>
    <xdr:sp macro="" textlink="">
      <xdr:nvSpPr>
        <xdr:cNvPr id="374" name="公債費負担の状況平均値テキスト"/>
        <xdr:cNvSpPr txBox="1"/>
      </xdr:nvSpPr>
      <xdr:spPr>
        <a:xfrm>
          <a:off x="17106900" y="7059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5" name="フローチャート : 判断 374"/>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97367</xdr:rowOff>
    </xdr:from>
    <xdr:to>
      <xdr:col>23</xdr:col>
      <xdr:colOff>406400</xdr:colOff>
      <xdr:row>39</xdr:row>
      <xdr:rowOff>129540</xdr:rowOff>
    </xdr:to>
    <xdr:cxnSp macro="">
      <xdr:nvCxnSpPr>
        <xdr:cNvPr id="376" name="直線コネクタ 375"/>
        <xdr:cNvCxnSpPr/>
      </xdr:nvCxnSpPr>
      <xdr:spPr>
        <a:xfrm flipV="1">
          <a:off x="15290800" y="67839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7" name="フローチャート : 判断 376"/>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78" name="テキスト ボックス 377"/>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129540</xdr:rowOff>
    </xdr:from>
    <xdr:to>
      <xdr:col>22</xdr:col>
      <xdr:colOff>203200</xdr:colOff>
      <xdr:row>40</xdr:row>
      <xdr:rowOff>46567</xdr:rowOff>
    </xdr:to>
    <xdr:cxnSp macro="">
      <xdr:nvCxnSpPr>
        <xdr:cNvPr id="379" name="直線コネクタ 378"/>
        <xdr:cNvCxnSpPr/>
      </xdr:nvCxnSpPr>
      <xdr:spPr>
        <a:xfrm flipV="1">
          <a:off x="14401800" y="681609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80" name="フローチャート : 判断 379"/>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81" name="テキスト ボックス 380"/>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46567</xdr:rowOff>
    </xdr:from>
    <xdr:to>
      <xdr:col>21</xdr:col>
      <xdr:colOff>0</xdr:colOff>
      <xdr:row>40</xdr:row>
      <xdr:rowOff>151130</xdr:rowOff>
    </xdr:to>
    <xdr:cxnSp macro="">
      <xdr:nvCxnSpPr>
        <xdr:cNvPr id="382" name="直線コネクタ 381"/>
        <xdr:cNvCxnSpPr/>
      </xdr:nvCxnSpPr>
      <xdr:spPr>
        <a:xfrm flipV="1">
          <a:off x="13512800" y="690456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3" name="フローチャート : 判断 382"/>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84" name="テキスト ボックス 383"/>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5" name="フローチャート : 判断 384"/>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86" name="テキスト ボックス 385"/>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46567</xdr:rowOff>
    </xdr:from>
    <xdr:to>
      <xdr:col>24</xdr:col>
      <xdr:colOff>609600</xdr:colOff>
      <xdr:row>39</xdr:row>
      <xdr:rowOff>148167</xdr:rowOff>
    </xdr:to>
    <xdr:sp macro="" textlink="">
      <xdr:nvSpPr>
        <xdr:cNvPr id="392" name="円/楕円 391"/>
        <xdr:cNvSpPr/>
      </xdr:nvSpPr>
      <xdr:spPr>
        <a:xfrm>
          <a:off x="16967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63094</xdr:rowOff>
    </xdr:from>
    <xdr:ext cx="762000" cy="259045"/>
    <xdr:sp macro="" textlink="">
      <xdr:nvSpPr>
        <xdr:cNvPr id="393" name="公債費負担の状況該当値テキスト"/>
        <xdr:cNvSpPr txBox="1"/>
      </xdr:nvSpPr>
      <xdr:spPr>
        <a:xfrm>
          <a:off x="17106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46567</xdr:rowOff>
    </xdr:from>
    <xdr:to>
      <xdr:col>23</xdr:col>
      <xdr:colOff>457200</xdr:colOff>
      <xdr:row>39</xdr:row>
      <xdr:rowOff>148167</xdr:rowOff>
    </xdr:to>
    <xdr:sp macro="" textlink="">
      <xdr:nvSpPr>
        <xdr:cNvPr id="394" name="円/楕円 393"/>
        <xdr:cNvSpPr/>
      </xdr:nvSpPr>
      <xdr:spPr>
        <a:xfrm>
          <a:off x="16129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158344</xdr:rowOff>
    </xdr:from>
    <xdr:ext cx="736600" cy="259045"/>
    <xdr:sp macro="" textlink="">
      <xdr:nvSpPr>
        <xdr:cNvPr id="395" name="テキスト ボックス 394"/>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78740</xdr:rowOff>
    </xdr:from>
    <xdr:to>
      <xdr:col>22</xdr:col>
      <xdr:colOff>254000</xdr:colOff>
      <xdr:row>40</xdr:row>
      <xdr:rowOff>8890</xdr:rowOff>
    </xdr:to>
    <xdr:sp macro="" textlink="">
      <xdr:nvSpPr>
        <xdr:cNvPr id="396" name="円/楕円 395"/>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19067</xdr:rowOff>
    </xdr:from>
    <xdr:ext cx="762000" cy="259045"/>
    <xdr:sp macro="" textlink="">
      <xdr:nvSpPr>
        <xdr:cNvPr id="397" name="テキスト ボックス 396"/>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167217</xdr:rowOff>
    </xdr:from>
    <xdr:to>
      <xdr:col>21</xdr:col>
      <xdr:colOff>50800</xdr:colOff>
      <xdr:row>40</xdr:row>
      <xdr:rowOff>97367</xdr:rowOff>
    </xdr:to>
    <xdr:sp macro="" textlink="">
      <xdr:nvSpPr>
        <xdr:cNvPr id="398" name="円/楕円 397"/>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107544</xdr:rowOff>
    </xdr:from>
    <xdr:ext cx="762000" cy="259045"/>
    <xdr:sp macro="" textlink="">
      <xdr:nvSpPr>
        <xdr:cNvPr id="399" name="テキスト ボックス 398"/>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100330</xdr:rowOff>
    </xdr:from>
    <xdr:to>
      <xdr:col>19</xdr:col>
      <xdr:colOff>533400</xdr:colOff>
      <xdr:row>41</xdr:row>
      <xdr:rowOff>30480</xdr:rowOff>
    </xdr:to>
    <xdr:sp macro="" textlink="">
      <xdr:nvSpPr>
        <xdr:cNvPr id="400" name="円/楕円 399"/>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40657</xdr:rowOff>
    </xdr:from>
    <xdr:ext cx="762000" cy="259045"/>
    <xdr:sp macro="" textlink="">
      <xdr:nvSpPr>
        <xdr:cNvPr id="401" name="テキスト ボックス 400"/>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２年度から算定されなくなったのは、将来負担額に対し、財政調整基金積立の増など、充当可能財源等が上回っている事が挙げられる。今後も、公債費など義務的経費が大幅に増えないよう歳出を注視し、財政の健全化に努めていく。</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30" name="直線コネクタ 429"/>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31"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2" name="直線コネクタ 431"/>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9" name="フローチャート :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1" name="フローチャート : 判断 44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2" name="テキスト ボックス 44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3" name="フローチャート : 判断 44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4" name="テキスト ボックス 44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北海道音威子府村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
786
275.63
3,133,569
2,511,312
63,577
1,399,754
3,179,162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ものは、類似団体と比較して高い水準にあるが、これは村立高等学校の運営により職員数が類似団体より比較して多いためである。また、地域の保育環境の充実を図るため、幼児センターの職員が増となったことも影響している。今後も、運営の効率化などを図りながら適正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145288</xdr:rowOff>
    </xdr:from>
    <xdr:to>
      <xdr:col>7</xdr:col>
      <xdr:colOff>15875</xdr:colOff>
      <xdr:row>37</xdr:row>
      <xdr:rowOff>33274</xdr:rowOff>
    </xdr:to>
    <xdr:cxnSp macro="">
      <xdr:nvCxnSpPr>
        <xdr:cNvPr id="64" name="直線コネクタ 63"/>
        <xdr:cNvCxnSpPr/>
      </xdr:nvCxnSpPr>
      <xdr:spPr>
        <a:xfrm>
          <a:off x="3987800" y="631748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120159</xdr:rowOff>
    </xdr:from>
    <xdr:ext cx="762000" cy="259045"/>
    <xdr:sp macro="" textlink="">
      <xdr:nvSpPr>
        <xdr:cNvPr id="65" name="人件費平均値テキスト"/>
        <xdr:cNvSpPr txBox="1"/>
      </xdr:nvSpPr>
      <xdr:spPr>
        <a:xfrm>
          <a:off x="4914900" y="577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145288</xdr:rowOff>
    </xdr:from>
    <xdr:to>
      <xdr:col>5</xdr:col>
      <xdr:colOff>549275</xdr:colOff>
      <xdr:row>37</xdr:row>
      <xdr:rowOff>92710</xdr:rowOff>
    </xdr:to>
    <xdr:cxnSp macro="">
      <xdr:nvCxnSpPr>
        <xdr:cNvPr id="67" name="直線コネクタ 66"/>
        <xdr:cNvCxnSpPr/>
      </xdr:nvCxnSpPr>
      <xdr:spPr>
        <a:xfrm flipV="1">
          <a:off x="3098800" y="631748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160545</xdr:rowOff>
    </xdr:from>
    <xdr:ext cx="736600" cy="259045"/>
    <xdr:sp macro="" textlink="">
      <xdr:nvSpPr>
        <xdr:cNvPr id="69" name="テキスト ボックス 68"/>
        <xdr:cNvSpPr txBox="1"/>
      </xdr:nvSpPr>
      <xdr:spPr>
        <a:xfrm>
          <a:off x="3606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5842</xdr:rowOff>
    </xdr:from>
    <xdr:to>
      <xdr:col>4</xdr:col>
      <xdr:colOff>346075</xdr:colOff>
      <xdr:row>37</xdr:row>
      <xdr:rowOff>92710</xdr:rowOff>
    </xdr:to>
    <xdr:cxnSp macro="">
      <xdr:nvCxnSpPr>
        <xdr:cNvPr id="70" name="直線コネクタ 69"/>
        <xdr:cNvCxnSpPr/>
      </xdr:nvCxnSpPr>
      <xdr:spPr>
        <a:xfrm>
          <a:off x="2209800" y="63494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43959</xdr:rowOff>
    </xdr:from>
    <xdr:ext cx="762000" cy="259045"/>
    <xdr:sp macro="" textlink="">
      <xdr:nvSpPr>
        <xdr:cNvPr id="72" name="テキスト ボックス 71"/>
        <xdr:cNvSpPr txBox="1"/>
      </xdr:nvSpPr>
      <xdr:spPr>
        <a:xfrm>
          <a:off x="2717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152146</xdr:rowOff>
    </xdr:from>
    <xdr:to>
      <xdr:col>3</xdr:col>
      <xdr:colOff>142875</xdr:colOff>
      <xdr:row>37</xdr:row>
      <xdr:rowOff>5842</xdr:rowOff>
    </xdr:to>
    <xdr:cxnSp macro="">
      <xdr:nvCxnSpPr>
        <xdr:cNvPr id="73" name="直線コネクタ 72"/>
        <xdr:cNvCxnSpPr/>
      </xdr:nvCxnSpPr>
      <xdr:spPr>
        <a:xfrm>
          <a:off x="1320800" y="615289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155973</xdr:rowOff>
    </xdr:from>
    <xdr:ext cx="762000" cy="259045"/>
    <xdr:sp macro="" textlink="">
      <xdr:nvSpPr>
        <xdr:cNvPr id="75" name="テキスト ボックス 74"/>
        <xdr:cNvSpPr txBox="1"/>
      </xdr:nvSpPr>
      <xdr:spPr>
        <a:xfrm>
          <a:off x="1828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2811</xdr:rowOff>
    </xdr:from>
    <xdr:ext cx="762000" cy="259045"/>
    <xdr:sp macro="" textlink="">
      <xdr:nvSpPr>
        <xdr:cNvPr id="77" name="テキスト ボックス 76"/>
        <xdr:cNvSpPr txBox="1"/>
      </xdr:nvSpPr>
      <xdr:spPr>
        <a:xfrm>
          <a:off x="939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83" name="円/楕円 82"/>
        <xdr:cNvSpPr/>
      </xdr:nvSpPr>
      <xdr:spPr>
        <a:xfrm>
          <a:off x="4775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126001</xdr:rowOff>
    </xdr:from>
    <xdr:ext cx="762000" cy="259045"/>
    <xdr:sp macro="" textlink="">
      <xdr:nvSpPr>
        <xdr:cNvPr id="84" name="人件費該当値テキスト"/>
        <xdr:cNvSpPr txBox="1"/>
      </xdr:nvSpPr>
      <xdr:spPr>
        <a:xfrm>
          <a:off x="4914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94488</xdr:rowOff>
    </xdr:from>
    <xdr:to>
      <xdr:col>5</xdr:col>
      <xdr:colOff>600075</xdr:colOff>
      <xdr:row>37</xdr:row>
      <xdr:rowOff>24638</xdr:rowOff>
    </xdr:to>
    <xdr:sp macro="" textlink="">
      <xdr:nvSpPr>
        <xdr:cNvPr id="85" name="円/楕円 84"/>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9415</xdr:rowOff>
    </xdr:from>
    <xdr:ext cx="736600" cy="259045"/>
    <xdr:sp macro="" textlink="">
      <xdr:nvSpPr>
        <xdr:cNvPr id="86" name="テキスト ボックス 85"/>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41910</xdr:rowOff>
    </xdr:from>
    <xdr:to>
      <xdr:col>4</xdr:col>
      <xdr:colOff>396875</xdr:colOff>
      <xdr:row>37</xdr:row>
      <xdr:rowOff>143510</xdr:rowOff>
    </xdr:to>
    <xdr:sp macro="" textlink="">
      <xdr:nvSpPr>
        <xdr:cNvPr id="87" name="円/楕円 86"/>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88" name="テキスト ボックス 87"/>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126492</xdr:rowOff>
    </xdr:from>
    <xdr:to>
      <xdr:col>3</xdr:col>
      <xdr:colOff>193675</xdr:colOff>
      <xdr:row>37</xdr:row>
      <xdr:rowOff>56642</xdr:rowOff>
    </xdr:to>
    <xdr:sp macro="" textlink="">
      <xdr:nvSpPr>
        <xdr:cNvPr id="89" name="円/楕円 88"/>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90" name="テキスト ボックス 89"/>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101346</xdr:rowOff>
    </xdr:from>
    <xdr:to>
      <xdr:col>1</xdr:col>
      <xdr:colOff>676275</xdr:colOff>
      <xdr:row>36</xdr:row>
      <xdr:rowOff>31496</xdr:rowOff>
    </xdr:to>
    <xdr:sp macro="" textlink="">
      <xdr:nvSpPr>
        <xdr:cNvPr id="91" name="円/楕円 90"/>
        <xdr:cNvSpPr/>
      </xdr:nvSpPr>
      <xdr:spPr>
        <a:xfrm>
          <a:off x="1270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16273</xdr:rowOff>
    </xdr:from>
    <xdr:ext cx="762000" cy="259045"/>
    <xdr:sp macro="" textlink="">
      <xdr:nvSpPr>
        <xdr:cNvPr id="92" name="テキスト ボックス 91"/>
        <xdr:cNvSpPr txBox="1"/>
      </xdr:nvSpPr>
      <xdr:spPr>
        <a:xfrm>
          <a:off x="939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０．５ポイント減少しているものの、類似団体平均を上回っている状況が続いている。これは、庁舎管理をはじめ公共施設等維持管理、また、各種機器の保守管理などの委託料が主な要因となっている。今後も現状より上昇しないよう、管理委託契約等を適正に行っ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49276</xdr:rowOff>
    </xdr:from>
    <xdr:to>
      <xdr:col>24</xdr:col>
      <xdr:colOff>31750</xdr:colOff>
      <xdr:row>18</xdr:row>
      <xdr:rowOff>72136</xdr:rowOff>
    </xdr:to>
    <xdr:cxnSp macro="">
      <xdr:nvCxnSpPr>
        <xdr:cNvPr id="122" name="直線コネクタ 121"/>
        <xdr:cNvCxnSpPr/>
      </xdr:nvCxnSpPr>
      <xdr:spPr>
        <a:xfrm flipV="1">
          <a:off x="15671800" y="31353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31005</xdr:rowOff>
    </xdr:from>
    <xdr:ext cx="762000" cy="259045"/>
    <xdr:sp macro="" textlink="">
      <xdr:nvSpPr>
        <xdr:cNvPr id="123" name="物件費平均値テキスト"/>
        <xdr:cNvSpPr txBox="1"/>
      </xdr:nvSpPr>
      <xdr:spPr>
        <a:xfrm>
          <a:off x="16598900" y="2774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143002</xdr:rowOff>
    </xdr:from>
    <xdr:to>
      <xdr:col>22</xdr:col>
      <xdr:colOff>565150</xdr:colOff>
      <xdr:row>18</xdr:row>
      <xdr:rowOff>72136</xdr:rowOff>
    </xdr:to>
    <xdr:cxnSp macro="">
      <xdr:nvCxnSpPr>
        <xdr:cNvPr id="125" name="直線コネクタ 124"/>
        <xdr:cNvCxnSpPr/>
      </xdr:nvCxnSpPr>
      <xdr:spPr>
        <a:xfrm>
          <a:off x="14782800" y="305765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66819</xdr:rowOff>
    </xdr:from>
    <xdr:ext cx="736600" cy="259045"/>
    <xdr:sp macro="" textlink="">
      <xdr:nvSpPr>
        <xdr:cNvPr id="127" name="テキスト ボックス 126"/>
        <xdr:cNvSpPr txBox="1"/>
      </xdr:nvSpPr>
      <xdr:spPr>
        <a:xfrm>
          <a:off x="15290800" y="263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28702</xdr:rowOff>
    </xdr:from>
    <xdr:to>
      <xdr:col>21</xdr:col>
      <xdr:colOff>361950</xdr:colOff>
      <xdr:row>17</xdr:row>
      <xdr:rowOff>143002</xdr:rowOff>
    </xdr:to>
    <xdr:cxnSp macro="">
      <xdr:nvCxnSpPr>
        <xdr:cNvPr id="128" name="直線コネクタ 127"/>
        <xdr:cNvCxnSpPr/>
      </xdr:nvCxnSpPr>
      <xdr:spPr>
        <a:xfrm>
          <a:off x="13893800" y="29433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75963</xdr:rowOff>
    </xdr:from>
    <xdr:ext cx="762000" cy="259045"/>
    <xdr:sp macro="" textlink="">
      <xdr:nvSpPr>
        <xdr:cNvPr id="130" name="テキスト ボックス 129"/>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28702</xdr:rowOff>
    </xdr:from>
    <xdr:to>
      <xdr:col>20</xdr:col>
      <xdr:colOff>158750</xdr:colOff>
      <xdr:row>18</xdr:row>
      <xdr:rowOff>35560</xdr:rowOff>
    </xdr:to>
    <xdr:cxnSp macro="">
      <xdr:nvCxnSpPr>
        <xdr:cNvPr id="131" name="直線コネクタ 130"/>
        <xdr:cNvCxnSpPr/>
      </xdr:nvCxnSpPr>
      <xdr:spPr>
        <a:xfrm flipV="1">
          <a:off x="13004800" y="294335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34815</xdr:rowOff>
    </xdr:from>
    <xdr:ext cx="762000" cy="259045"/>
    <xdr:sp macro="" textlink="">
      <xdr:nvSpPr>
        <xdr:cNvPr id="133" name="テキスト ボックス 132"/>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11955</xdr:rowOff>
    </xdr:from>
    <xdr:ext cx="762000" cy="259045"/>
    <xdr:sp macro="" textlink="">
      <xdr:nvSpPr>
        <xdr:cNvPr id="135" name="テキスト ボックス 134"/>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169926</xdr:rowOff>
    </xdr:from>
    <xdr:to>
      <xdr:col>24</xdr:col>
      <xdr:colOff>82550</xdr:colOff>
      <xdr:row>18</xdr:row>
      <xdr:rowOff>100076</xdr:rowOff>
    </xdr:to>
    <xdr:sp macro="" textlink="">
      <xdr:nvSpPr>
        <xdr:cNvPr id="141" name="円/楕円 140"/>
        <xdr:cNvSpPr/>
      </xdr:nvSpPr>
      <xdr:spPr>
        <a:xfrm>
          <a:off x="164592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142003</xdr:rowOff>
    </xdr:from>
    <xdr:ext cx="762000" cy="259045"/>
    <xdr:sp macro="" textlink="">
      <xdr:nvSpPr>
        <xdr:cNvPr id="142" name="物件費該当値テキスト"/>
        <xdr:cNvSpPr txBox="1"/>
      </xdr:nvSpPr>
      <xdr:spPr>
        <a:xfrm>
          <a:off x="165989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21336</xdr:rowOff>
    </xdr:from>
    <xdr:to>
      <xdr:col>22</xdr:col>
      <xdr:colOff>615950</xdr:colOff>
      <xdr:row>18</xdr:row>
      <xdr:rowOff>122936</xdr:rowOff>
    </xdr:to>
    <xdr:sp macro="" textlink="">
      <xdr:nvSpPr>
        <xdr:cNvPr id="143" name="円/楕円 142"/>
        <xdr:cNvSpPr/>
      </xdr:nvSpPr>
      <xdr:spPr>
        <a:xfrm>
          <a:off x="15621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107713</xdr:rowOff>
    </xdr:from>
    <xdr:ext cx="736600" cy="259045"/>
    <xdr:sp macro="" textlink="">
      <xdr:nvSpPr>
        <xdr:cNvPr id="144" name="テキスト ボックス 143"/>
        <xdr:cNvSpPr txBox="1"/>
      </xdr:nvSpPr>
      <xdr:spPr>
        <a:xfrm>
          <a:off x="15290800" y="319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92202</xdr:rowOff>
    </xdr:from>
    <xdr:to>
      <xdr:col>21</xdr:col>
      <xdr:colOff>412750</xdr:colOff>
      <xdr:row>18</xdr:row>
      <xdr:rowOff>22352</xdr:rowOff>
    </xdr:to>
    <xdr:sp macro="" textlink="">
      <xdr:nvSpPr>
        <xdr:cNvPr id="145" name="円/楕円 144"/>
        <xdr:cNvSpPr/>
      </xdr:nvSpPr>
      <xdr:spPr>
        <a:xfrm>
          <a:off x="14732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7129</xdr:rowOff>
    </xdr:from>
    <xdr:ext cx="762000" cy="259045"/>
    <xdr:sp macro="" textlink="">
      <xdr:nvSpPr>
        <xdr:cNvPr id="146" name="テキスト ボックス 145"/>
        <xdr:cNvSpPr txBox="1"/>
      </xdr:nvSpPr>
      <xdr:spPr>
        <a:xfrm>
          <a:off x="14401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149352</xdr:rowOff>
    </xdr:from>
    <xdr:to>
      <xdr:col>20</xdr:col>
      <xdr:colOff>209550</xdr:colOff>
      <xdr:row>17</xdr:row>
      <xdr:rowOff>79502</xdr:rowOff>
    </xdr:to>
    <xdr:sp macro="" textlink="">
      <xdr:nvSpPr>
        <xdr:cNvPr id="147" name="円/楕円 146"/>
        <xdr:cNvSpPr/>
      </xdr:nvSpPr>
      <xdr:spPr>
        <a:xfrm>
          <a:off x="13843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64279</xdr:rowOff>
    </xdr:from>
    <xdr:ext cx="762000" cy="259045"/>
    <xdr:sp macro="" textlink="">
      <xdr:nvSpPr>
        <xdr:cNvPr id="148" name="テキスト ボックス 147"/>
        <xdr:cNvSpPr txBox="1"/>
      </xdr:nvSpPr>
      <xdr:spPr>
        <a:xfrm>
          <a:off x="13512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156210</xdr:rowOff>
    </xdr:from>
    <xdr:to>
      <xdr:col>19</xdr:col>
      <xdr:colOff>6350</xdr:colOff>
      <xdr:row>18</xdr:row>
      <xdr:rowOff>86360</xdr:rowOff>
    </xdr:to>
    <xdr:sp macro="" textlink="">
      <xdr:nvSpPr>
        <xdr:cNvPr id="149" name="円/楕円 148"/>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71137</xdr:rowOff>
    </xdr:from>
    <xdr:ext cx="762000" cy="259045"/>
    <xdr:sp macro="" textlink="">
      <xdr:nvSpPr>
        <xdr:cNvPr id="150" name="テキスト ボックス 149"/>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を大きく下回っており、前年度とほぼ同ポイントである。しかし、高齢化等が進んでいるため、今後も増加する可能性も含んでおり、増加を少しでも抑えるよう努めていく。</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54</xdr:row>
      <xdr:rowOff>12700</xdr:rowOff>
    </xdr:to>
    <xdr:cxnSp macro="">
      <xdr:nvCxnSpPr>
        <xdr:cNvPr id="184" name="直線コネクタ 183"/>
        <xdr:cNvCxnSpPr/>
      </xdr:nvCxnSpPr>
      <xdr:spPr>
        <a:xfrm>
          <a:off x="3987800" y="92546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53</xdr:row>
      <xdr:rowOff>167822</xdr:rowOff>
    </xdr:to>
    <xdr:cxnSp macro="">
      <xdr:nvCxnSpPr>
        <xdr:cNvPr id="187" name="直線コネクタ 186"/>
        <xdr:cNvCxnSpPr/>
      </xdr:nvCxnSpPr>
      <xdr:spPr>
        <a:xfrm>
          <a:off x="3098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89" name="テキスト ボックス 188"/>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102507</xdr:rowOff>
    </xdr:from>
    <xdr:to>
      <xdr:col>4</xdr:col>
      <xdr:colOff>346075</xdr:colOff>
      <xdr:row>53</xdr:row>
      <xdr:rowOff>167822</xdr:rowOff>
    </xdr:to>
    <xdr:cxnSp macro="">
      <xdr:nvCxnSpPr>
        <xdr:cNvPr id="190" name="直線コネクタ 189"/>
        <xdr:cNvCxnSpPr/>
      </xdr:nvCxnSpPr>
      <xdr:spPr>
        <a:xfrm>
          <a:off x="2209800" y="9189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102507</xdr:rowOff>
    </xdr:from>
    <xdr:to>
      <xdr:col>3</xdr:col>
      <xdr:colOff>142875</xdr:colOff>
      <xdr:row>53</xdr:row>
      <xdr:rowOff>167822</xdr:rowOff>
    </xdr:to>
    <xdr:cxnSp macro="">
      <xdr:nvCxnSpPr>
        <xdr:cNvPr id="193" name="直線コネクタ 192"/>
        <xdr:cNvCxnSpPr/>
      </xdr:nvCxnSpPr>
      <xdr:spPr>
        <a:xfrm flipV="1">
          <a:off x="1320800" y="9189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195" name="テキスト ボックス 194"/>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197" name="テキスト ボックス 196"/>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3" name="円/楕円 202"/>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4"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05" name="円/楕円 204"/>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06" name="テキスト ボックス 205"/>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07" name="円/楕円 206"/>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08" name="テキスト ボックス 207"/>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51707</xdr:rowOff>
    </xdr:from>
    <xdr:to>
      <xdr:col>3</xdr:col>
      <xdr:colOff>193675</xdr:colOff>
      <xdr:row>53</xdr:row>
      <xdr:rowOff>153307</xdr:rowOff>
    </xdr:to>
    <xdr:sp macro="" textlink="">
      <xdr:nvSpPr>
        <xdr:cNvPr id="209" name="円/楕円 208"/>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163484</xdr:rowOff>
    </xdr:from>
    <xdr:ext cx="762000" cy="259045"/>
    <xdr:sp macro="" textlink="">
      <xdr:nvSpPr>
        <xdr:cNvPr id="210" name="テキスト ボックス 209"/>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1" name="円/楕円 210"/>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2" name="テキスト ボックス 211"/>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類似団体平均より１．５ポイント下回っている。これは各種基金積立によるものである。今後も健全な財政運営を努めていく。</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8890</xdr:rowOff>
    </xdr:from>
    <xdr:to>
      <xdr:col>24</xdr:col>
      <xdr:colOff>31750</xdr:colOff>
      <xdr:row>57</xdr:row>
      <xdr:rowOff>16510</xdr:rowOff>
    </xdr:to>
    <xdr:cxnSp macro="">
      <xdr:nvCxnSpPr>
        <xdr:cNvPr id="244" name="直線コネクタ 243"/>
        <xdr:cNvCxnSpPr/>
      </xdr:nvCxnSpPr>
      <xdr:spPr>
        <a:xfrm>
          <a:off x="15671800" y="97815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52087</xdr:rowOff>
    </xdr:from>
    <xdr:ext cx="762000" cy="259045"/>
    <xdr:sp macro="" textlink="">
      <xdr:nvSpPr>
        <xdr:cNvPr id="245" name="その他平均値テキスト"/>
        <xdr:cNvSpPr txBox="1"/>
      </xdr:nvSpPr>
      <xdr:spPr>
        <a:xfrm>
          <a:off x="16598900" y="982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8890</xdr:rowOff>
    </xdr:from>
    <xdr:to>
      <xdr:col>22</xdr:col>
      <xdr:colOff>565150</xdr:colOff>
      <xdr:row>57</xdr:row>
      <xdr:rowOff>46990</xdr:rowOff>
    </xdr:to>
    <xdr:cxnSp macro="">
      <xdr:nvCxnSpPr>
        <xdr:cNvPr id="247" name="直線コネクタ 246"/>
        <xdr:cNvCxnSpPr/>
      </xdr:nvCxnSpPr>
      <xdr:spPr>
        <a:xfrm flipV="1">
          <a:off x="14782800" y="9781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49" name="テキスト ボックス 248"/>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57</xdr:row>
      <xdr:rowOff>46990</xdr:rowOff>
    </xdr:to>
    <xdr:cxnSp macro="">
      <xdr:nvCxnSpPr>
        <xdr:cNvPr id="250" name="直線コネクタ 249"/>
        <xdr:cNvCxnSpPr/>
      </xdr:nvCxnSpPr>
      <xdr:spPr>
        <a:xfrm>
          <a:off x="13893800" y="9751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52" name="テキスト ボックス 251"/>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56</xdr:row>
      <xdr:rowOff>149860</xdr:rowOff>
    </xdr:to>
    <xdr:cxnSp macro="">
      <xdr:nvCxnSpPr>
        <xdr:cNvPr id="253" name="直線コネクタ 252"/>
        <xdr:cNvCxnSpPr/>
      </xdr:nvCxnSpPr>
      <xdr:spPr>
        <a:xfrm>
          <a:off x="13004800" y="96367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55" name="テキスト ボックス 254"/>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57" name="テキスト ボックス 25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63" name="円/楕円 262"/>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153687</xdr:rowOff>
    </xdr:from>
    <xdr:ext cx="762000" cy="259045"/>
    <xdr:sp macro="" textlink="">
      <xdr:nvSpPr>
        <xdr:cNvPr id="264" name="その他該当値テキスト"/>
        <xdr:cNvSpPr txBox="1"/>
      </xdr:nvSpPr>
      <xdr:spPr>
        <a:xfrm>
          <a:off x="165989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129540</xdr:rowOff>
    </xdr:from>
    <xdr:to>
      <xdr:col>22</xdr:col>
      <xdr:colOff>615950</xdr:colOff>
      <xdr:row>57</xdr:row>
      <xdr:rowOff>59690</xdr:rowOff>
    </xdr:to>
    <xdr:sp macro="" textlink="">
      <xdr:nvSpPr>
        <xdr:cNvPr id="265" name="円/楕円 264"/>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66" name="テキスト ボックス 265"/>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167640</xdr:rowOff>
    </xdr:from>
    <xdr:to>
      <xdr:col>21</xdr:col>
      <xdr:colOff>412750</xdr:colOff>
      <xdr:row>57</xdr:row>
      <xdr:rowOff>97790</xdr:rowOff>
    </xdr:to>
    <xdr:sp macro="" textlink="">
      <xdr:nvSpPr>
        <xdr:cNvPr id="267" name="円/楕円 266"/>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68" name="テキスト ボックス 267"/>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69" name="円/楕円 268"/>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70" name="テキスト ボックス 26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71" name="円/楕円 270"/>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72" name="テキスト ボックス 271"/>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０．７ポイント増加し、類似平均団体よりも６．１ポイント上回っている。これは、一部事務組合への負担金（上川北部消防・名寄地区衛生）が主なものであり、とりわけ名寄地区衛生事務組合において一般廃棄物最終処分場の建設を本格的に始めたことによる増となっている。今後も、事務組合と連携しながら適正な支出に努めていく。また、補助金等においても精査しながら適正な支出に努めていく。</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35560</xdr:rowOff>
    </xdr:from>
    <xdr:to>
      <xdr:col>24</xdr:col>
      <xdr:colOff>31750</xdr:colOff>
      <xdr:row>38</xdr:row>
      <xdr:rowOff>67564</xdr:rowOff>
    </xdr:to>
    <xdr:cxnSp macro="">
      <xdr:nvCxnSpPr>
        <xdr:cNvPr id="302" name="直線コネクタ 301"/>
        <xdr:cNvCxnSpPr/>
      </xdr:nvCxnSpPr>
      <xdr:spPr>
        <a:xfrm>
          <a:off x="15671800" y="65506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97299</xdr:rowOff>
    </xdr:from>
    <xdr:ext cx="762000" cy="259045"/>
    <xdr:sp macro="" textlink="">
      <xdr:nvSpPr>
        <xdr:cNvPr id="303"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152146</xdr:rowOff>
    </xdr:from>
    <xdr:to>
      <xdr:col>22</xdr:col>
      <xdr:colOff>565150</xdr:colOff>
      <xdr:row>38</xdr:row>
      <xdr:rowOff>35560</xdr:rowOff>
    </xdr:to>
    <xdr:cxnSp macro="">
      <xdr:nvCxnSpPr>
        <xdr:cNvPr id="305" name="直線コネクタ 304"/>
        <xdr:cNvCxnSpPr/>
      </xdr:nvCxnSpPr>
      <xdr:spPr>
        <a:xfrm>
          <a:off x="14782800" y="64957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07" name="テキスト ボックス 306"/>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110998</xdr:rowOff>
    </xdr:from>
    <xdr:to>
      <xdr:col>21</xdr:col>
      <xdr:colOff>361950</xdr:colOff>
      <xdr:row>37</xdr:row>
      <xdr:rowOff>152146</xdr:rowOff>
    </xdr:to>
    <xdr:cxnSp macro="">
      <xdr:nvCxnSpPr>
        <xdr:cNvPr id="308" name="直線コネクタ 307"/>
        <xdr:cNvCxnSpPr/>
      </xdr:nvCxnSpPr>
      <xdr:spPr>
        <a:xfrm>
          <a:off x="13893800" y="64546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0" name="テキスト ボックス 309"/>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101854</xdr:rowOff>
    </xdr:from>
    <xdr:to>
      <xdr:col>20</xdr:col>
      <xdr:colOff>158750</xdr:colOff>
      <xdr:row>37</xdr:row>
      <xdr:rowOff>110998</xdr:rowOff>
    </xdr:to>
    <xdr:cxnSp macro="">
      <xdr:nvCxnSpPr>
        <xdr:cNvPr id="311" name="直線コネクタ 310"/>
        <xdr:cNvCxnSpPr/>
      </xdr:nvCxnSpPr>
      <xdr:spPr>
        <a:xfrm>
          <a:off x="13004800" y="6445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13" name="テキスト ボックス 312"/>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5" name="テキスト ボックス 314"/>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16764</xdr:rowOff>
    </xdr:from>
    <xdr:to>
      <xdr:col>24</xdr:col>
      <xdr:colOff>82550</xdr:colOff>
      <xdr:row>38</xdr:row>
      <xdr:rowOff>118364</xdr:rowOff>
    </xdr:to>
    <xdr:sp macro="" textlink="">
      <xdr:nvSpPr>
        <xdr:cNvPr id="321" name="円/楕円 320"/>
        <xdr:cNvSpPr/>
      </xdr:nvSpPr>
      <xdr:spPr>
        <a:xfrm>
          <a:off x="16459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160291</xdr:rowOff>
    </xdr:from>
    <xdr:ext cx="762000" cy="259045"/>
    <xdr:sp macro="" textlink="">
      <xdr:nvSpPr>
        <xdr:cNvPr id="322" name="補助費等該当値テキスト"/>
        <xdr:cNvSpPr txBox="1"/>
      </xdr:nvSpPr>
      <xdr:spPr>
        <a:xfrm>
          <a:off x="16598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156210</xdr:rowOff>
    </xdr:from>
    <xdr:to>
      <xdr:col>22</xdr:col>
      <xdr:colOff>615950</xdr:colOff>
      <xdr:row>38</xdr:row>
      <xdr:rowOff>86360</xdr:rowOff>
    </xdr:to>
    <xdr:sp macro="" textlink="">
      <xdr:nvSpPr>
        <xdr:cNvPr id="323" name="円/楕円 322"/>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71137</xdr:rowOff>
    </xdr:from>
    <xdr:ext cx="736600" cy="259045"/>
    <xdr:sp macro="" textlink="">
      <xdr:nvSpPr>
        <xdr:cNvPr id="324" name="テキスト ボックス 323"/>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101346</xdr:rowOff>
    </xdr:from>
    <xdr:to>
      <xdr:col>21</xdr:col>
      <xdr:colOff>412750</xdr:colOff>
      <xdr:row>38</xdr:row>
      <xdr:rowOff>31496</xdr:rowOff>
    </xdr:to>
    <xdr:sp macro="" textlink="">
      <xdr:nvSpPr>
        <xdr:cNvPr id="325" name="円/楕円 324"/>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16273</xdr:rowOff>
    </xdr:from>
    <xdr:ext cx="762000" cy="259045"/>
    <xdr:sp macro="" textlink="">
      <xdr:nvSpPr>
        <xdr:cNvPr id="326" name="テキスト ボックス 325"/>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60198</xdr:rowOff>
    </xdr:from>
    <xdr:to>
      <xdr:col>20</xdr:col>
      <xdr:colOff>209550</xdr:colOff>
      <xdr:row>37</xdr:row>
      <xdr:rowOff>161798</xdr:rowOff>
    </xdr:to>
    <xdr:sp macro="" textlink="">
      <xdr:nvSpPr>
        <xdr:cNvPr id="327" name="円/楕円 326"/>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146575</xdr:rowOff>
    </xdr:from>
    <xdr:ext cx="762000" cy="259045"/>
    <xdr:sp macro="" textlink="">
      <xdr:nvSpPr>
        <xdr:cNvPr id="328" name="テキスト ボックス 327"/>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51054</xdr:rowOff>
    </xdr:from>
    <xdr:to>
      <xdr:col>19</xdr:col>
      <xdr:colOff>6350</xdr:colOff>
      <xdr:row>37</xdr:row>
      <xdr:rowOff>152654</xdr:rowOff>
    </xdr:to>
    <xdr:sp macro="" textlink="">
      <xdr:nvSpPr>
        <xdr:cNvPr id="329" name="円/楕円 328"/>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137431</xdr:rowOff>
    </xdr:from>
    <xdr:ext cx="762000" cy="259045"/>
    <xdr:sp macro="" textlink="">
      <xdr:nvSpPr>
        <xdr:cNvPr id="330" name="テキスト ボックス 329"/>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前年度より０．２ポイント減少しており、類似団体平均を６．６ポイント下回っている。今後も、適正な公債発行に努めていく。</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96520</xdr:rowOff>
    </xdr:from>
    <xdr:to>
      <xdr:col>7</xdr:col>
      <xdr:colOff>15875</xdr:colOff>
      <xdr:row>75</xdr:row>
      <xdr:rowOff>104140</xdr:rowOff>
    </xdr:to>
    <xdr:cxnSp macro="">
      <xdr:nvCxnSpPr>
        <xdr:cNvPr id="362" name="直線コネクタ 361"/>
        <xdr:cNvCxnSpPr/>
      </xdr:nvCxnSpPr>
      <xdr:spPr>
        <a:xfrm flipV="1">
          <a:off x="3987800" y="129552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97807</xdr:rowOff>
    </xdr:from>
    <xdr:ext cx="762000" cy="259045"/>
    <xdr:sp macro="" textlink="">
      <xdr:nvSpPr>
        <xdr:cNvPr id="363" name="公債費平均値テキスト"/>
        <xdr:cNvSpPr txBox="1"/>
      </xdr:nvSpPr>
      <xdr:spPr>
        <a:xfrm>
          <a:off x="4914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104140</xdr:rowOff>
    </xdr:from>
    <xdr:to>
      <xdr:col>5</xdr:col>
      <xdr:colOff>549275</xdr:colOff>
      <xdr:row>75</xdr:row>
      <xdr:rowOff>153670</xdr:rowOff>
    </xdr:to>
    <xdr:cxnSp macro="">
      <xdr:nvCxnSpPr>
        <xdr:cNvPr id="365" name="直線コネクタ 364"/>
        <xdr:cNvCxnSpPr/>
      </xdr:nvCxnSpPr>
      <xdr:spPr>
        <a:xfrm flipV="1">
          <a:off x="3098800" y="129628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113047</xdr:rowOff>
    </xdr:from>
    <xdr:ext cx="736600" cy="259045"/>
    <xdr:sp macro="" textlink="">
      <xdr:nvSpPr>
        <xdr:cNvPr id="367" name="テキスト ボックス 366"/>
        <xdr:cNvSpPr txBox="1"/>
      </xdr:nvSpPr>
      <xdr:spPr>
        <a:xfrm>
          <a:off x="3606800" y="1314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88900</xdr:rowOff>
    </xdr:from>
    <xdr:to>
      <xdr:col>4</xdr:col>
      <xdr:colOff>346075</xdr:colOff>
      <xdr:row>75</xdr:row>
      <xdr:rowOff>153670</xdr:rowOff>
    </xdr:to>
    <xdr:cxnSp macro="">
      <xdr:nvCxnSpPr>
        <xdr:cNvPr id="368" name="直線コネクタ 367"/>
        <xdr:cNvCxnSpPr/>
      </xdr:nvCxnSpPr>
      <xdr:spPr>
        <a:xfrm>
          <a:off x="2209800" y="129476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70" name="テキスト ボックス 369"/>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88900</xdr:rowOff>
    </xdr:from>
    <xdr:to>
      <xdr:col>3</xdr:col>
      <xdr:colOff>142875</xdr:colOff>
      <xdr:row>76</xdr:row>
      <xdr:rowOff>35561</xdr:rowOff>
    </xdr:to>
    <xdr:cxnSp macro="">
      <xdr:nvCxnSpPr>
        <xdr:cNvPr id="371" name="直線コネクタ 370"/>
        <xdr:cNvCxnSpPr/>
      </xdr:nvCxnSpPr>
      <xdr:spPr>
        <a:xfrm flipV="1">
          <a:off x="1320800" y="12947650"/>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17797</xdr:rowOff>
    </xdr:from>
    <xdr:ext cx="762000" cy="259045"/>
    <xdr:sp macro="" textlink="">
      <xdr:nvSpPr>
        <xdr:cNvPr id="373" name="テキスト ボックス 372"/>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44466</xdr:rowOff>
    </xdr:from>
    <xdr:ext cx="762000" cy="259045"/>
    <xdr:sp macro="" textlink="">
      <xdr:nvSpPr>
        <xdr:cNvPr id="375" name="テキスト ボックス 374"/>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45720</xdr:rowOff>
    </xdr:from>
    <xdr:to>
      <xdr:col>7</xdr:col>
      <xdr:colOff>66675</xdr:colOff>
      <xdr:row>75</xdr:row>
      <xdr:rowOff>147320</xdr:rowOff>
    </xdr:to>
    <xdr:sp macro="" textlink="">
      <xdr:nvSpPr>
        <xdr:cNvPr id="381" name="円/楕円 380"/>
        <xdr:cNvSpPr/>
      </xdr:nvSpPr>
      <xdr:spPr>
        <a:xfrm>
          <a:off x="47752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62247</xdr:rowOff>
    </xdr:from>
    <xdr:ext cx="762000" cy="259045"/>
    <xdr:sp macro="" textlink="">
      <xdr:nvSpPr>
        <xdr:cNvPr id="382" name="公債費該当値テキスト"/>
        <xdr:cNvSpPr txBox="1"/>
      </xdr:nvSpPr>
      <xdr:spPr>
        <a:xfrm>
          <a:off x="49149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53340</xdr:rowOff>
    </xdr:from>
    <xdr:to>
      <xdr:col>5</xdr:col>
      <xdr:colOff>600075</xdr:colOff>
      <xdr:row>75</xdr:row>
      <xdr:rowOff>154939</xdr:rowOff>
    </xdr:to>
    <xdr:sp macro="" textlink="">
      <xdr:nvSpPr>
        <xdr:cNvPr id="383" name="円/楕円 382"/>
        <xdr:cNvSpPr/>
      </xdr:nvSpPr>
      <xdr:spPr>
        <a:xfrm>
          <a:off x="3937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165117</xdr:rowOff>
    </xdr:from>
    <xdr:ext cx="736600" cy="259045"/>
    <xdr:sp macro="" textlink="">
      <xdr:nvSpPr>
        <xdr:cNvPr id="384" name="テキスト ボックス 383"/>
        <xdr:cNvSpPr txBox="1"/>
      </xdr:nvSpPr>
      <xdr:spPr>
        <a:xfrm>
          <a:off x="3606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102870</xdr:rowOff>
    </xdr:from>
    <xdr:to>
      <xdr:col>4</xdr:col>
      <xdr:colOff>396875</xdr:colOff>
      <xdr:row>76</xdr:row>
      <xdr:rowOff>33020</xdr:rowOff>
    </xdr:to>
    <xdr:sp macro="" textlink="">
      <xdr:nvSpPr>
        <xdr:cNvPr id="385" name="円/楕円 384"/>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43197</xdr:rowOff>
    </xdr:from>
    <xdr:ext cx="762000" cy="259045"/>
    <xdr:sp macro="" textlink="">
      <xdr:nvSpPr>
        <xdr:cNvPr id="386" name="テキスト ボックス 385"/>
        <xdr:cNvSpPr txBox="1"/>
      </xdr:nvSpPr>
      <xdr:spPr>
        <a:xfrm>
          <a:off x="2717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38100</xdr:rowOff>
    </xdr:from>
    <xdr:to>
      <xdr:col>3</xdr:col>
      <xdr:colOff>193675</xdr:colOff>
      <xdr:row>75</xdr:row>
      <xdr:rowOff>139700</xdr:rowOff>
    </xdr:to>
    <xdr:sp macro="" textlink="">
      <xdr:nvSpPr>
        <xdr:cNvPr id="387" name="円/楕円 386"/>
        <xdr:cNvSpPr/>
      </xdr:nvSpPr>
      <xdr:spPr>
        <a:xfrm>
          <a:off x="2159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149877</xdr:rowOff>
    </xdr:from>
    <xdr:ext cx="762000" cy="259045"/>
    <xdr:sp macro="" textlink="">
      <xdr:nvSpPr>
        <xdr:cNvPr id="388" name="テキスト ボックス 387"/>
        <xdr:cNvSpPr txBox="1"/>
      </xdr:nvSpPr>
      <xdr:spPr>
        <a:xfrm>
          <a:off x="1828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156211</xdr:rowOff>
    </xdr:from>
    <xdr:to>
      <xdr:col>1</xdr:col>
      <xdr:colOff>676275</xdr:colOff>
      <xdr:row>76</xdr:row>
      <xdr:rowOff>86361</xdr:rowOff>
    </xdr:to>
    <xdr:sp macro="" textlink="">
      <xdr:nvSpPr>
        <xdr:cNvPr id="389" name="円/楕円 388"/>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96537</xdr:rowOff>
    </xdr:from>
    <xdr:ext cx="762000" cy="259045"/>
    <xdr:sp macro="" textlink="">
      <xdr:nvSpPr>
        <xdr:cNvPr id="390" name="テキスト ボックス 389"/>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ポイントが高い主な要因は人件費であるが、これは人件費欄にもあるとおり村立高等学校を運営している事による。今後も、人件費も含め物件費、補助費等の適正な支出を行い、経費の上昇を抑えるよう努めていく。</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55155</xdr:rowOff>
    </xdr:from>
    <xdr:to>
      <xdr:col>24</xdr:col>
      <xdr:colOff>31750</xdr:colOff>
      <xdr:row>80</xdr:row>
      <xdr:rowOff>110671</xdr:rowOff>
    </xdr:to>
    <xdr:cxnSp macro="">
      <xdr:nvCxnSpPr>
        <xdr:cNvPr id="425" name="直線コネクタ 424"/>
        <xdr:cNvCxnSpPr/>
      </xdr:nvCxnSpPr>
      <xdr:spPr>
        <a:xfrm>
          <a:off x="15671800" y="13771155"/>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94359</xdr:rowOff>
    </xdr:from>
    <xdr:ext cx="762000" cy="259045"/>
    <xdr:sp macro="" textlink="">
      <xdr:nvSpPr>
        <xdr:cNvPr id="426" name="公債費以外平均値テキスト"/>
        <xdr:cNvSpPr txBox="1"/>
      </xdr:nvSpPr>
      <xdr:spPr>
        <a:xfrm>
          <a:off x="16598900" y="1312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45357</xdr:rowOff>
    </xdr:from>
    <xdr:to>
      <xdr:col>22</xdr:col>
      <xdr:colOff>565150</xdr:colOff>
      <xdr:row>80</xdr:row>
      <xdr:rowOff>55155</xdr:rowOff>
    </xdr:to>
    <xdr:cxnSp macro="">
      <xdr:nvCxnSpPr>
        <xdr:cNvPr id="428" name="直線コネクタ 427"/>
        <xdr:cNvCxnSpPr/>
      </xdr:nvCxnSpPr>
      <xdr:spPr>
        <a:xfrm>
          <a:off x="14782800" y="1376135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0" name="テキスト ボックス 429"/>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1270</xdr:rowOff>
    </xdr:from>
    <xdr:to>
      <xdr:col>21</xdr:col>
      <xdr:colOff>361950</xdr:colOff>
      <xdr:row>80</xdr:row>
      <xdr:rowOff>45357</xdr:rowOff>
    </xdr:to>
    <xdr:cxnSp macro="">
      <xdr:nvCxnSpPr>
        <xdr:cNvPr id="431" name="直線コネクタ 430"/>
        <xdr:cNvCxnSpPr/>
      </xdr:nvCxnSpPr>
      <xdr:spPr>
        <a:xfrm>
          <a:off x="13893800" y="13545820"/>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1832</xdr:rowOff>
    </xdr:from>
    <xdr:ext cx="762000" cy="259045"/>
    <xdr:sp macro="" textlink="">
      <xdr:nvSpPr>
        <xdr:cNvPr id="433" name="テキスト ボックス 432"/>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117202</xdr:rowOff>
    </xdr:from>
    <xdr:to>
      <xdr:col>20</xdr:col>
      <xdr:colOff>158750</xdr:colOff>
      <xdr:row>79</xdr:row>
      <xdr:rowOff>1270</xdr:rowOff>
    </xdr:to>
    <xdr:cxnSp macro="">
      <xdr:nvCxnSpPr>
        <xdr:cNvPr id="434" name="直線コネクタ 433"/>
        <xdr:cNvCxnSpPr/>
      </xdr:nvCxnSpPr>
      <xdr:spPr>
        <a:xfrm>
          <a:off x="13004800" y="13490302"/>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52450</xdr:rowOff>
    </xdr:from>
    <xdr:ext cx="762000" cy="259045"/>
    <xdr:sp macro="" textlink="">
      <xdr:nvSpPr>
        <xdr:cNvPr id="436" name="テキスト ボックス 435"/>
        <xdr:cNvSpPr txBox="1"/>
      </xdr:nvSpPr>
      <xdr:spPr>
        <a:xfrm>
          <a:off x="13512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42653</xdr:rowOff>
    </xdr:from>
    <xdr:ext cx="762000" cy="259045"/>
    <xdr:sp macro="" textlink="">
      <xdr:nvSpPr>
        <xdr:cNvPr id="438" name="テキスト ボックス 437"/>
        <xdr:cNvSpPr txBox="1"/>
      </xdr:nvSpPr>
      <xdr:spPr>
        <a:xfrm>
          <a:off x="12623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80</xdr:row>
      <xdr:rowOff>59871</xdr:rowOff>
    </xdr:from>
    <xdr:to>
      <xdr:col>24</xdr:col>
      <xdr:colOff>82550</xdr:colOff>
      <xdr:row>80</xdr:row>
      <xdr:rowOff>161471</xdr:rowOff>
    </xdr:to>
    <xdr:sp macro="" textlink="">
      <xdr:nvSpPr>
        <xdr:cNvPr id="444" name="円/楕円 443"/>
        <xdr:cNvSpPr/>
      </xdr:nvSpPr>
      <xdr:spPr>
        <a:xfrm>
          <a:off x="164592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31948</xdr:rowOff>
    </xdr:from>
    <xdr:ext cx="762000" cy="259045"/>
    <xdr:sp macro="" textlink="">
      <xdr:nvSpPr>
        <xdr:cNvPr id="445" name="公債費以外該当値テキスト"/>
        <xdr:cNvSpPr txBox="1"/>
      </xdr:nvSpPr>
      <xdr:spPr>
        <a:xfrm>
          <a:off x="16598900" y="1374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4355</xdr:rowOff>
    </xdr:from>
    <xdr:to>
      <xdr:col>22</xdr:col>
      <xdr:colOff>615950</xdr:colOff>
      <xdr:row>80</xdr:row>
      <xdr:rowOff>105955</xdr:rowOff>
    </xdr:to>
    <xdr:sp macro="" textlink="">
      <xdr:nvSpPr>
        <xdr:cNvPr id="446" name="円/楕円 445"/>
        <xdr:cNvSpPr/>
      </xdr:nvSpPr>
      <xdr:spPr>
        <a:xfrm>
          <a:off x="15621000" y="1372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90732</xdr:rowOff>
    </xdr:from>
    <xdr:ext cx="736600" cy="259045"/>
    <xdr:sp macro="" textlink="">
      <xdr:nvSpPr>
        <xdr:cNvPr id="447" name="テキスト ボックス 446"/>
        <xdr:cNvSpPr txBox="1"/>
      </xdr:nvSpPr>
      <xdr:spPr>
        <a:xfrm>
          <a:off x="15290800" y="13806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166007</xdr:rowOff>
    </xdr:from>
    <xdr:to>
      <xdr:col>21</xdr:col>
      <xdr:colOff>412750</xdr:colOff>
      <xdr:row>80</xdr:row>
      <xdr:rowOff>96157</xdr:rowOff>
    </xdr:to>
    <xdr:sp macro="" textlink="">
      <xdr:nvSpPr>
        <xdr:cNvPr id="448" name="円/楕円 447"/>
        <xdr:cNvSpPr/>
      </xdr:nvSpPr>
      <xdr:spPr>
        <a:xfrm>
          <a:off x="14732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80934</xdr:rowOff>
    </xdr:from>
    <xdr:ext cx="762000" cy="259045"/>
    <xdr:sp macro="" textlink="">
      <xdr:nvSpPr>
        <xdr:cNvPr id="449" name="テキスト ボックス 448"/>
        <xdr:cNvSpPr txBox="1"/>
      </xdr:nvSpPr>
      <xdr:spPr>
        <a:xfrm>
          <a:off x="14401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121920</xdr:rowOff>
    </xdr:from>
    <xdr:to>
      <xdr:col>20</xdr:col>
      <xdr:colOff>209550</xdr:colOff>
      <xdr:row>79</xdr:row>
      <xdr:rowOff>52070</xdr:rowOff>
    </xdr:to>
    <xdr:sp macro="" textlink="">
      <xdr:nvSpPr>
        <xdr:cNvPr id="450" name="円/楕円 449"/>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36847</xdr:rowOff>
    </xdr:from>
    <xdr:ext cx="762000" cy="259045"/>
    <xdr:sp macro="" textlink="">
      <xdr:nvSpPr>
        <xdr:cNvPr id="451" name="テキスト ボックス 450"/>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66402</xdr:rowOff>
    </xdr:from>
    <xdr:to>
      <xdr:col>19</xdr:col>
      <xdr:colOff>6350</xdr:colOff>
      <xdr:row>78</xdr:row>
      <xdr:rowOff>168002</xdr:rowOff>
    </xdr:to>
    <xdr:sp macro="" textlink="">
      <xdr:nvSpPr>
        <xdr:cNvPr id="452" name="円/楕円 451"/>
        <xdr:cNvSpPr/>
      </xdr:nvSpPr>
      <xdr:spPr>
        <a:xfrm>
          <a:off x="12954000" y="134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152779</xdr:rowOff>
    </xdr:from>
    <xdr:ext cx="762000" cy="259045"/>
    <xdr:sp macro="" textlink="">
      <xdr:nvSpPr>
        <xdr:cNvPr id="453" name="テキスト ボックス 452"/>
        <xdr:cNvSpPr txBox="1"/>
      </xdr:nvSpPr>
      <xdr:spPr>
        <a:xfrm>
          <a:off x="12623800" y="1352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北海道音威子府村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130773</xdr:rowOff>
    </xdr:from>
    <xdr:to>
      <xdr:col>4</xdr:col>
      <xdr:colOff>1117600</xdr:colOff>
      <xdr:row>13</xdr:row>
      <xdr:rowOff>131588</xdr:rowOff>
    </xdr:to>
    <xdr:cxnSp macro="">
      <xdr:nvCxnSpPr>
        <xdr:cNvPr id="51" name="直線コネクタ 50"/>
        <xdr:cNvCxnSpPr/>
      </xdr:nvCxnSpPr>
      <xdr:spPr bwMode="auto">
        <a:xfrm flipV="1">
          <a:off x="5003800" y="2407248"/>
          <a:ext cx="647700" cy="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139401</xdr:rowOff>
    </xdr:from>
    <xdr:ext cx="762000" cy="259045"/>
    <xdr:sp macro="" textlink="">
      <xdr:nvSpPr>
        <xdr:cNvPr id="52" name="人口1人当たり決算額の推移平均値テキスト130"/>
        <xdr:cNvSpPr txBox="1"/>
      </xdr:nvSpPr>
      <xdr:spPr>
        <a:xfrm>
          <a:off x="5740400" y="3101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131588</xdr:rowOff>
    </xdr:from>
    <xdr:to>
      <xdr:col>4</xdr:col>
      <xdr:colOff>469900</xdr:colOff>
      <xdr:row>14</xdr:row>
      <xdr:rowOff>39885</xdr:rowOff>
    </xdr:to>
    <xdr:cxnSp macro="">
      <xdr:nvCxnSpPr>
        <xdr:cNvPr id="54" name="直線コネクタ 53"/>
        <xdr:cNvCxnSpPr/>
      </xdr:nvCxnSpPr>
      <xdr:spPr bwMode="auto">
        <a:xfrm flipV="1">
          <a:off x="4305300" y="2408063"/>
          <a:ext cx="698500" cy="79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117196</xdr:rowOff>
    </xdr:from>
    <xdr:ext cx="736600" cy="259045"/>
    <xdr:sp macro="" textlink="">
      <xdr:nvSpPr>
        <xdr:cNvPr id="56" name="テキスト ボックス 55"/>
        <xdr:cNvSpPr txBox="1"/>
      </xdr:nvSpPr>
      <xdr:spPr>
        <a:xfrm>
          <a:off x="4622800" y="325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39885</xdr:rowOff>
    </xdr:from>
    <xdr:to>
      <xdr:col>3</xdr:col>
      <xdr:colOff>904875</xdr:colOff>
      <xdr:row>14</xdr:row>
      <xdr:rowOff>111716</xdr:rowOff>
    </xdr:to>
    <xdr:cxnSp macro="">
      <xdr:nvCxnSpPr>
        <xdr:cNvPr id="57" name="直線コネクタ 56"/>
        <xdr:cNvCxnSpPr/>
      </xdr:nvCxnSpPr>
      <xdr:spPr bwMode="auto">
        <a:xfrm flipV="1">
          <a:off x="3606800" y="2487810"/>
          <a:ext cx="698500" cy="71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116540</xdr:rowOff>
    </xdr:from>
    <xdr:ext cx="762000" cy="259045"/>
    <xdr:sp macro="" textlink="">
      <xdr:nvSpPr>
        <xdr:cNvPr id="59" name="テキスト ボックス 58"/>
        <xdr:cNvSpPr txBox="1"/>
      </xdr:nvSpPr>
      <xdr:spPr>
        <a:xfrm>
          <a:off x="3924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30483</xdr:rowOff>
    </xdr:from>
    <xdr:to>
      <xdr:col>3</xdr:col>
      <xdr:colOff>206375</xdr:colOff>
      <xdr:row>14</xdr:row>
      <xdr:rowOff>111716</xdr:rowOff>
    </xdr:to>
    <xdr:cxnSp macro="">
      <xdr:nvCxnSpPr>
        <xdr:cNvPr id="60" name="直線コネクタ 59"/>
        <xdr:cNvCxnSpPr/>
      </xdr:nvCxnSpPr>
      <xdr:spPr bwMode="auto">
        <a:xfrm>
          <a:off x="2908300" y="2478408"/>
          <a:ext cx="698500" cy="81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132034</xdr:rowOff>
    </xdr:from>
    <xdr:ext cx="762000" cy="259045"/>
    <xdr:sp macro="" textlink="">
      <xdr:nvSpPr>
        <xdr:cNvPr id="62" name="テキスト ボックス 61"/>
        <xdr:cNvSpPr txBox="1"/>
      </xdr:nvSpPr>
      <xdr:spPr>
        <a:xfrm>
          <a:off x="32258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134555</xdr:rowOff>
    </xdr:from>
    <xdr:ext cx="762000" cy="259045"/>
    <xdr:sp macro="" textlink="">
      <xdr:nvSpPr>
        <xdr:cNvPr id="64" name="テキスト ボックス 63"/>
        <xdr:cNvSpPr txBox="1"/>
      </xdr:nvSpPr>
      <xdr:spPr>
        <a:xfrm>
          <a:off x="2527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79973</xdr:rowOff>
    </xdr:from>
    <xdr:to>
      <xdr:col>5</xdr:col>
      <xdr:colOff>34925</xdr:colOff>
      <xdr:row>14</xdr:row>
      <xdr:rowOff>10123</xdr:rowOff>
    </xdr:to>
    <xdr:sp macro="" textlink="">
      <xdr:nvSpPr>
        <xdr:cNvPr id="70" name="円/楕円 69"/>
        <xdr:cNvSpPr/>
      </xdr:nvSpPr>
      <xdr:spPr bwMode="auto">
        <a:xfrm>
          <a:off x="5600700" y="2356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96500</xdr:rowOff>
    </xdr:from>
    <xdr:ext cx="762000" cy="259045"/>
    <xdr:sp macro="" textlink="">
      <xdr:nvSpPr>
        <xdr:cNvPr id="71" name="人口1人当たり決算額の推移該当値テキスト130"/>
        <xdr:cNvSpPr txBox="1"/>
      </xdr:nvSpPr>
      <xdr:spPr>
        <a:xfrm>
          <a:off x="5740400" y="220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736,856</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80788</xdr:rowOff>
    </xdr:from>
    <xdr:to>
      <xdr:col>4</xdr:col>
      <xdr:colOff>520700</xdr:colOff>
      <xdr:row>14</xdr:row>
      <xdr:rowOff>10938</xdr:rowOff>
    </xdr:to>
    <xdr:sp macro="" textlink="">
      <xdr:nvSpPr>
        <xdr:cNvPr id="72" name="円/楕円 71"/>
        <xdr:cNvSpPr/>
      </xdr:nvSpPr>
      <xdr:spPr bwMode="auto">
        <a:xfrm>
          <a:off x="4953000" y="2357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21115</xdr:rowOff>
    </xdr:from>
    <xdr:ext cx="736600" cy="259045"/>
    <xdr:sp macro="" textlink="">
      <xdr:nvSpPr>
        <xdr:cNvPr id="73" name="テキスト ボックス 72"/>
        <xdr:cNvSpPr txBox="1"/>
      </xdr:nvSpPr>
      <xdr:spPr>
        <a:xfrm>
          <a:off x="4622800" y="2126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736,357</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160535</xdr:rowOff>
    </xdr:from>
    <xdr:to>
      <xdr:col>3</xdr:col>
      <xdr:colOff>955675</xdr:colOff>
      <xdr:row>14</xdr:row>
      <xdr:rowOff>90685</xdr:rowOff>
    </xdr:to>
    <xdr:sp macro="" textlink="">
      <xdr:nvSpPr>
        <xdr:cNvPr id="74" name="円/楕円 73"/>
        <xdr:cNvSpPr/>
      </xdr:nvSpPr>
      <xdr:spPr bwMode="auto">
        <a:xfrm>
          <a:off x="4254500" y="2437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100862</xdr:rowOff>
    </xdr:from>
    <xdr:ext cx="762000" cy="259045"/>
    <xdr:sp macro="" textlink="">
      <xdr:nvSpPr>
        <xdr:cNvPr id="75" name="テキスト ボックス 74"/>
        <xdr:cNvSpPr txBox="1"/>
      </xdr:nvSpPr>
      <xdr:spPr>
        <a:xfrm>
          <a:off x="3924300" y="220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687,518</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60916</xdr:rowOff>
    </xdr:from>
    <xdr:to>
      <xdr:col>3</xdr:col>
      <xdr:colOff>257175</xdr:colOff>
      <xdr:row>14</xdr:row>
      <xdr:rowOff>162516</xdr:rowOff>
    </xdr:to>
    <xdr:sp macro="" textlink="">
      <xdr:nvSpPr>
        <xdr:cNvPr id="76" name="円/楕円 75"/>
        <xdr:cNvSpPr/>
      </xdr:nvSpPr>
      <xdr:spPr bwMode="auto">
        <a:xfrm>
          <a:off x="3556000" y="2508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1243</xdr:rowOff>
    </xdr:from>
    <xdr:ext cx="762000" cy="259045"/>
    <xdr:sp macro="" textlink="">
      <xdr:nvSpPr>
        <xdr:cNvPr id="77" name="テキスト ボックス 76"/>
        <xdr:cNvSpPr txBox="1"/>
      </xdr:nvSpPr>
      <xdr:spPr>
        <a:xfrm>
          <a:off x="3225800" y="2277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643,527</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151133</xdr:rowOff>
    </xdr:from>
    <xdr:to>
      <xdr:col>2</xdr:col>
      <xdr:colOff>692150</xdr:colOff>
      <xdr:row>14</xdr:row>
      <xdr:rowOff>81283</xdr:rowOff>
    </xdr:to>
    <xdr:sp macro="" textlink="">
      <xdr:nvSpPr>
        <xdr:cNvPr id="78" name="円/楕円 77"/>
        <xdr:cNvSpPr/>
      </xdr:nvSpPr>
      <xdr:spPr bwMode="auto">
        <a:xfrm>
          <a:off x="2857500" y="2427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91460</xdr:rowOff>
    </xdr:from>
    <xdr:ext cx="762000" cy="259045"/>
    <xdr:sp macro="" textlink="">
      <xdr:nvSpPr>
        <xdr:cNvPr id="79" name="テキスト ボックス 78"/>
        <xdr:cNvSpPr txBox="1"/>
      </xdr:nvSpPr>
      <xdr:spPr>
        <a:xfrm>
          <a:off x="2527300" y="219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693,276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221059</xdr:rowOff>
    </xdr:from>
    <xdr:to>
      <xdr:col>4</xdr:col>
      <xdr:colOff>1117600</xdr:colOff>
      <xdr:row>35</xdr:row>
      <xdr:rowOff>239115</xdr:rowOff>
    </xdr:to>
    <xdr:cxnSp macro="">
      <xdr:nvCxnSpPr>
        <xdr:cNvPr id="110" name="直線コネクタ 109"/>
        <xdr:cNvCxnSpPr/>
      </xdr:nvCxnSpPr>
      <xdr:spPr bwMode="auto">
        <a:xfrm flipV="1">
          <a:off x="5003800" y="6831409"/>
          <a:ext cx="647700" cy="18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205837</xdr:rowOff>
    </xdr:from>
    <xdr:ext cx="762000" cy="259045"/>
    <xdr:sp macro="" textlink="">
      <xdr:nvSpPr>
        <xdr:cNvPr id="111" name="人口1人当たり決算額の推移平均値テキスト445"/>
        <xdr:cNvSpPr txBox="1"/>
      </xdr:nvSpPr>
      <xdr:spPr>
        <a:xfrm>
          <a:off x="5740400" y="6816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225051</xdr:rowOff>
    </xdr:from>
    <xdr:to>
      <xdr:col>4</xdr:col>
      <xdr:colOff>469900</xdr:colOff>
      <xdr:row>35</xdr:row>
      <xdr:rowOff>239115</xdr:rowOff>
    </xdr:to>
    <xdr:cxnSp macro="">
      <xdr:nvCxnSpPr>
        <xdr:cNvPr id="113" name="直線コネクタ 112"/>
        <xdr:cNvCxnSpPr/>
      </xdr:nvCxnSpPr>
      <xdr:spPr bwMode="auto">
        <a:xfrm>
          <a:off x="4305300" y="6835401"/>
          <a:ext cx="698500" cy="14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292614</xdr:rowOff>
    </xdr:from>
    <xdr:ext cx="736600" cy="259045"/>
    <xdr:sp macro="" textlink="">
      <xdr:nvSpPr>
        <xdr:cNvPr id="115" name="テキスト ボックス 114"/>
        <xdr:cNvSpPr txBox="1"/>
      </xdr:nvSpPr>
      <xdr:spPr>
        <a:xfrm>
          <a:off x="4622800" y="6902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217192</xdr:rowOff>
    </xdr:from>
    <xdr:to>
      <xdr:col>3</xdr:col>
      <xdr:colOff>904875</xdr:colOff>
      <xdr:row>35</xdr:row>
      <xdr:rowOff>225051</xdr:rowOff>
    </xdr:to>
    <xdr:cxnSp macro="">
      <xdr:nvCxnSpPr>
        <xdr:cNvPr id="116" name="直線コネクタ 115"/>
        <xdr:cNvCxnSpPr/>
      </xdr:nvCxnSpPr>
      <xdr:spPr bwMode="auto">
        <a:xfrm>
          <a:off x="3606800" y="6827542"/>
          <a:ext cx="698500" cy="7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267486</xdr:rowOff>
    </xdr:from>
    <xdr:ext cx="762000" cy="259045"/>
    <xdr:sp macro="" textlink="">
      <xdr:nvSpPr>
        <xdr:cNvPr id="118" name="テキスト ボックス 117"/>
        <xdr:cNvSpPr txBox="1"/>
      </xdr:nvSpPr>
      <xdr:spPr>
        <a:xfrm>
          <a:off x="39243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100258</xdr:rowOff>
    </xdr:from>
    <xdr:to>
      <xdr:col>3</xdr:col>
      <xdr:colOff>206375</xdr:colOff>
      <xdr:row>35</xdr:row>
      <xdr:rowOff>217192</xdr:rowOff>
    </xdr:to>
    <xdr:cxnSp macro="">
      <xdr:nvCxnSpPr>
        <xdr:cNvPr id="119" name="直線コネクタ 118"/>
        <xdr:cNvCxnSpPr/>
      </xdr:nvCxnSpPr>
      <xdr:spPr bwMode="auto">
        <a:xfrm>
          <a:off x="2908300" y="6710608"/>
          <a:ext cx="698500" cy="116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268924</xdr:rowOff>
    </xdr:from>
    <xdr:ext cx="762000" cy="259045"/>
    <xdr:sp macro="" textlink="">
      <xdr:nvSpPr>
        <xdr:cNvPr id="121" name="テキスト ボックス 120"/>
        <xdr:cNvSpPr txBox="1"/>
      </xdr:nvSpPr>
      <xdr:spPr>
        <a:xfrm>
          <a:off x="32258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220573</xdr:rowOff>
    </xdr:from>
    <xdr:ext cx="762000" cy="259045"/>
    <xdr:sp macro="" textlink="">
      <xdr:nvSpPr>
        <xdr:cNvPr id="123" name="テキスト ボックス 122"/>
        <xdr:cNvSpPr txBox="1"/>
      </xdr:nvSpPr>
      <xdr:spPr>
        <a:xfrm>
          <a:off x="2527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170259</xdr:rowOff>
    </xdr:from>
    <xdr:to>
      <xdr:col>5</xdr:col>
      <xdr:colOff>34925</xdr:colOff>
      <xdr:row>35</xdr:row>
      <xdr:rowOff>271859</xdr:rowOff>
    </xdr:to>
    <xdr:sp macro="" textlink="">
      <xdr:nvSpPr>
        <xdr:cNvPr id="129" name="円/楕円 128"/>
        <xdr:cNvSpPr/>
      </xdr:nvSpPr>
      <xdr:spPr bwMode="auto">
        <a:xfrm>
          <a:off x="5600700" y="6780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15336</xdr:rowOff>
    </xdr:from>
    <xdr:ext cx="762000" cy="259045"/>
    <xdr:sp macro="" textlink="">
      <xdr:nvSpPr>
        <xdr:cNvPr id="130" name="人口1人当たり決算額の推移該当値テキスト445"/>
        <xdr:cNvSpPr txBox="1"/>
      </xdr:nvSpPr>
      <xdr:spPr>
        <a:xfrm>
          <a:off x="5740400" y="662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41,927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188315</xdr:rowOff>
    </xdr:from>
    <xdr:to>
      <xdr:col>4</xdr:col>
      <xdr:colOff>520700</xdr:colOff>
      <xdr:row>35</xdr:row>
      <xdr:rowOff>289915</xdr:rowOff>
    </xdr:to>
    <xdr:sp macro="" textlink="">
      <xdr:nvSpPr>
        <xdr:cNvPr id="131" name="円/楕円 130"/>
        <xdr:cNvSpPr/>
      </xdr:nvSpPr>
      <xdr:spPr bwMode="auto">
        <a:xfrm>
          <a:off x="4953000" y="6798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300092</xdr:rowOff>
    </xdr:from>
    <xdr:ext cx="736600" cy="259045"/>
    <xdr:sp macro="" textlink="">
      <xdr:nvSpPr>
        <xdr:cNvPr id="132" name="テキスト ボックス 131"/>
        <xdr:cNvSpPr txBox="1"/>
      </xdr:nvSpPr>
      <xdr:spPr>
        <a:xfrm>
          <a:off x="4622800" y="6567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37,978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174251</xdr:rowOff>
    </xdr:from>
    <xdr:to>
      <xdr:col>3</xdr:col>
      <xdr:colOff>955675</xdr:colOff>
      <xdr:row>35</xdr:row>
      <xdr:rowOff>275851</xdr:rowOff>
    </xdr:to>
    <xdr:sp macro="" textlink="">
      <xdr:nvSpPr>
        <xdr:cNvPr id="133" name="円/楕円 132"/>
        <xdr:cNvSpPr/>
      </xdr:nvSpPr>
      <xdr:spPr bwMode="auto">
        <a:xfrm>
          <a:off x="4254500" y="6784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286028</xdr:rowOff>
    </xdr:from>
    <xdr:ext cx="762000" cy="259045"/>
    <xdr:sp macro="" textlink="">
      <xdr:nvSpPr>
        <xdr:cNvPr id="134" name="テキスト ボックス 133"/>
        <xdr:cNvSpPr txBox="1"/>
      </xdr:nvSpPr>
      <xdr:spPr>
        <a:xfrm>
          <a:off x="3924300" y="655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41,054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166392</xdr:rowOff>
    </xdr:from>
    <xdr:to>
      <xdr:col>3</xdr:col>
      <xdr:colOff>257175</xdr:colOff>
      <xdr:row>35</xdr:row>
      <xdr:rowOff>267992</xdr:rowOff>
    </xdr:to>
    <xdr:sp macro="" textlink="">
      <xdr:nvSpPr>
        <xdr:cNvPr id="135" name="円/楕円 134"/>
        <xdr:cNvSpPr/>
      </xdr:nvSpPr>
      <xdr:spPr bwMode="auto">
        <a:xfrm>
          <a:off x="3556000" y="6776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252769</xdr:rowOff>
    </xdr:from>
    <xdr:ext cx="762000" cy="259045"/>
    <xdr:sp macro="" textlink="">
      <xdr:nvSpPr>
        <xdr:cNvPr id="136" name="テキスト ボックス 135"/>
        <xdr:cNvSpPr txBox="1"/>
      </xdr:nvSpPr>
      <xdr:spPr>
        <a:xfrm>
          <a:off x="3225800" y="686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42,773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49458</xdr:rowOff>
    </xdr:from>
    <xdr:to>
      <xdr:col>2</xdr:col>
      <xdr:colOff>692150</xdr:colOff>
      <xdr:row>35</xdr:row>
      <xdr:rowOff>151058</xdr:rowOff>
    </xdr:to>
    <xdr:sp macro="" textlink="">
      <xdr:nvSpPr>
        <xdr:cNvPr id="137" name="円/楕円 136"/>
        <xdr:cNvSpPr/>
      </xdr:nvSpPr>
      <xdr:spPr bwMode="auto">
        <a:xfrm>
          <a:off x="2857500" y="6659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161235</xdr:rowOff>
    </xdr:from>
    <xdr:ext cx="762000" cy="259045"/>
    <xdr:sp macro="" textlink="">
      <xdr:nvSpPr>
        <xdr:cNvPr id="138" name="テキスト ボックス 137"/>
        <xdr:cNvSpPr txBox="1"/>
      </xdr:nvSpPr>
      <xdr:spPr>
        <a:xfrm>
          <a:off x="2527300" y="6428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北海道音威子府村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
786
275.63
3,133,569
2,511,312
63,577
1,399,754
3,179,162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74603</xdr:rowOff>
    </xdr:from>
    <xdr:to>
      <xdr:col>6</xdr:col>
      <xdr:colOff>511175</xdr:colOff>
      <xdr:row>33</xdr:row>
      <xdr:rowOff>90579</xdr:rowOff>
    </xdr:to>
    <xdr:cxnSp macro="">
      <xdr:nvCxnSpPr>
        <xdr:cNvPr id="62" name="直線コネクタ 61"/>
        <xdr:cNvCxnSpPr/>
      </xdr:nvCxnSpPr>
      <xdr:spPr>
        <a:xfrm flipV="1">
          <a:off x="3797300" y="5732453"/>
          <a:ext cx="838200" cy="1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18622</xdr:rowOff>
    </xdr:from>
    <xdr:ext cx="599010" cy="259045"/>
    <xdr:sp macro="" textlink="">
      <xdr:nvSpPr>
        <xdr:cNvPr id="63" name="人件費平均値テキスト"/>
        <xdr:cNvSpPr txBox="1"/>
      </xdr:nvSpPr>
      <xdr:spPr>
        <a:xfrm>
          <a:off x="4686300" y="63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78451</xdr:rowOff>
    </xdr:from>
    <xdr:to>
      <xdr:col>5</xdr:col>
      <xdr:colOff>358775</xdr:colOff>
      <xdr:row>33</xdr:row>
      <xdr:rowOff>90579</xdr:rowOff>
    </xdr:to>
    <xdr:cxnSp macro="">
      <xdr:nvCxnSpPr>
        <xdr:cNvPr id="65" name="直線コネクタ 64"/>
        <xdr:cNvCxnSpPr/>
      </xdr:nvCxnSpPr>
      <xdr:spPr>
        <a:xfrm>
          <a:off x="2908300" y="5736301"/>
          <a:ext cx="889000" cy="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158146</xdr:rowOff>
    </xdr:from>
    <xdr:ext cx="599010" cy="259045"/>
    <xdr:sp macro="" textlink="">
      <xdr:nvSpPr>
        <xdr:cNvPr id="67" name="テキスト ボックス 66"/>
        <xdr:cNvSpPr txBox="1"/>
      </xdr:nvSpPr>
      <xdr:spPr>
        <a:xfrm>
          <a:off x="3497794"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55729</xdr:rowOff>
    </xdr:from>
    <xdr:to>
      <xdr:col>4</xdr:col>
      <xdr:colOff>155575</xdr:colOff>
      <xdr:row>33</xdr:row>
      <xdr:rowOff>78451</xdr:rowOff>
    </xdr:to>
    <xdr:cxnSp macro="">
      <xdr:nvCxnSpPr>
        <xdr:cNvPr id="68" name="直線コネクタ 67"/>
        <xdr:cNvCxnSpPr/>
      </xdr:nvCxnSpPr>
      <xdr:spPr>
        <a:xfrm>
          <a:off x="2019300" y="5713579"/>
          <a:ext cx="889000" cy="2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159321</xdr:rowOff>
    </xdr:from>
    <xdr:ext cx="599010" cy="259045"/>
    <xdr:sp macro="" textlink="">
      <xdr:nvSpPr>
        <xdr:cNvPr id="70" name="テキスト ボックス 69"/>
        <xdr:cNvSpPr txBox="1"/>
      </xdr:nvSpPr>
      <xdr:spPr>
        <a:xfrm>
          <a:off x="2608794" y="650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55729</xdr:rowOff>
    </xdr:from>
    <xdr:to>
      <xdr:col>2</xdr:col>
      <xdr:colOff>638175</xdr:colOff>
      <xdr:row>33</xdr:row>
      <xdr:rowOff>79929</xdr:rowOff>
    </xdr:to>
    <xdr:cxnSp macro="">
      <xdr:nvCxnSpPr>
        <xdr:cNvPr id="71" name="直線コネクタ 70"/>
        <xdr:cNvCxnSpPr/>
      </xdr:nvCxnSpPr>
      <xdr:spPr>
        <a:xfrm flipV="1">
          <a:off x="1130300" y="5713579"/>
          <a:ext cx="889000" cy="2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169614</xdr:rowOff>
    </xdr:from>
    <xdr:ext cx="599010" cy="259045"/>
    <xdr:sp macro="" textlink="">
      <xdr:nvSpPr>
        <xdr:cNvPr id="73" name="テキスト ボックス 72"/>
        <xdr:cNvSpPr txBox="1"/>
      </xdr:nvSpPr>
      <xdr:spPr>
        <a:xfrm>
          <a:off x="1719794" y="651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169385</xdr:rowOff>
    </xdr:from>
    <xdr:ext cx="599010" cy="259045"/>
    <xdr:sp macro="" textlink="">
      <xdr:nvSpPr>
        <xdr:cNvPr id="75" name="テキスト ボックス 74"/>
        <xdr:cNvSpPr txBox="1"/>
      </xdr:nvSpPr>
      <xdr:spPr>
        <a:xfrm>
          <a:off x="830794" y="651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23803</xdr:rowOff>
    </xdr:from>
    <xdr:to>
      <xdr:col>6</xdr:col>
      <xdr:colOff>561975</xdr:colOff>
      <xdr:row>33</xdr:row>
      <xdr:rowOff>125403</xdr:rowOff>
    </xdr:to>
    <xdr:sp macro="" textlink="">
      <xdr:nvSpPr>
        <xdr:cNvPr id="81" name="円/楕円 80"/>
        <xdr:cNvSpPr/>
      </xdr:nvSpPr>
      <xdr:spPr>
        <a:xfrm>
          <a:off x="4584700" y="568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46680</xdr:rowOff>
    </xdr:from>
    <xdr:ext cx="599010" cy="259045"/>
    <xdr:sp macro="" textlink="">
      <xdr:nvSpPr>
        <xdr:cNvPr id="82" name="人件費該当値テキスト"/>
        <xdr:cNvSpPr txBox="1"/>
      </xdr:nvSpPr>
      <xdr:spPr>
        <a:xfrm>
          <a:off x="4686300" y="553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644,867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39779</xdr:rowOff>
    </xdr:from>
    <xdr:to>
      <xdr:col>5</xdr:col>
      <xdr:colOff>409575</xdr:colOff>
      <xdr:row>33</xdr:row>
      <xdr:rowOff>141379</xdr:rowOff>
    </xdr:to>
    <xdr:sp macro="" textlink="">
      <xdr:nvSpPr>
        <xdr:cNvPr id="83" name="円/楕円 82"/>
        <xdr:cNvSpPr/>
      </xdr:nvSpPr>
      <xdr:spPr>
        <a:xfrm>
          <a:off x="3746500" y="569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157906</xdr:rowOff>
    </xdr:from>
    <xdr:ext cx="599010" cy="259045"/>
    <xdr:sp macro="" textlink="">
      <xdr:nvSpPr>
        <xdr:cNvPr id="84" name="テキスト ボックス 83"/>
        <xdr:cNvSpPr txBox="1"/>
      </xdr:nvSpPr>
      <xdr:spPr>
        <a:xfrm>
          <a:off x="3497794" y="547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635,083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27651</xdr:rowOff>
    </xdr:from>
    <xdr:to>
      <xdr:col>4</xdr:col>
      <xdr:colOff>206375</xdr:colOff>
      <xdr:row>33</xdr:row>
      <xdr:rowOff>129251</xdr:rowOff>
    </xdr:to>
    <xdr:sp macro="" textlink="">
      <xdr:nvSpPr>
        <xdr:cNvPr id="85" name="円/楕円 84"/>
        <xdr:cNvSpPr/>
      </xdr:nvSpPr>
      <xdr:spPr>
        <a:xfrm>
          <a:off x="2857500" y="568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145778</xdr:rowOff>
    </xdr:from>
    <xdr:ext cx="599010" cy="259045"/>
    <xdr:sp macro="" textlink="">
      <xdr:nvSpPr>
        <xdr:cNvPr id="86" name="テキスト ボックス 85"/>
        <xdr:cNvSpPr txBox="1"/>
      </xdr:nvSpPr>
      <xdr:spPr>
        <a:xfrm>
          <a:off x="2608794" y="546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642,510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4929</xdr:rowOff>
    </xdr:from>
    <xdr:to>
      <xdr:col>3</xdr:col>
      <xdr:colOff>3175</xdr:colOff>
      <xdr:row>33</xdr:row>
      <xdr:rowOff>106529</xdr:rowOff>
    </xdr:to>
    <xdr:sp macro="" textlink="">
      <xdr:nvSpPr>
        <xdr:cNvPr id="87" name="円/楕円 86"/>
        <xdr:cNvSpPr/>
      </xdr:nvSpPr>
      <xdr:spPr>
        <a:xfrm>
          <a:off x="1968500" y="566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123056</xdr:rowOff>
    </xdr:from>
    <xdr:ext cx="599010" cy="259045"/>
    <xdr:sp macro="" textlink="">
      <xdr:nvSpPr>
        <xdr:cNvPr id="88" name="テキスト ボックス 87"/>
        <xdr:cNvSpPr txBox="1"/>
      </xdr:nvSpPr>
      <xdr:spPr>
        <a:xfrm>
          <a:off x="1719794" y="543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656,426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29129</xdr:rowOff>
    </xdr:from>
    <xdr:to>
      <xdr:col>1</xdr:col>
      <xdr:colOff>485775</xdr:colOff>
      <xdr:row>33</xdr:row>
      <xdr:rowOff>130729</xdr:rowOff>
    </xdr:to>
    <xdr:sp macro="" textlink="">
      <xdr:nvSpPr>
        <xdr:cNvPr id="89" name="円/楕円 88"/>
        <xdr:cNvSpPr/>
      </xdr:nvSpPr>
      <xdr:spPr>
        <a:xfrm>
          <a:off x="1079500" y="568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147256</xdr:rowOff>
    </xdr:from>
    <xdr:ext cx="599010" cy="259045"/>
    <xdr:sp macro="" textlink="">
      <xdr:nvSpPr>
        <xdr:cNvPr id="90" name="テキスト ボックス 89"/>
        <xdr:cNvSpPr txBox="1"/>
      </xdr:nvSpPr>
      <xdr:spPr>
        <a:xfrm>
          <a:off x="830794" y="54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641,605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42549</xdr:rowOff>
    </xdr:from>
    <xdr:to>
      <xdr:col>6</xdr:col>
      <xdr:colOff>511175</xdr:colOff>
      <xdr:row>56</xdr:row>
      <xdr:rowOff>86451</xdr:rowOff>
    </xdr:to>
    <xdr:cxnSp macro="">
      <xdr:nvCxnSpPr>
        <xdr:cNvPr id="115" name="直線コネクタ 114"/>
        <xdr:cNvCxnSpPr/>
      </xdr:nvCxnSpPr>
      <xdr:spPr>
        <a:xfrm flipV="1">
          <a:off x="3797300" y="9643749"/>
          <a:ext cx="838200" cy="4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139995</xdr:rowOff>
    </xdr:from>
    <xdr:ext cx="599010" cy="259045"/>
    <xdr:sp macro="" textlink="">
      <xdr:nvSpPr>
        <xdr:cNvPr id="116" name="物件費平均値テキスト"/>
        <xdr:cNvSpPr txBox="1"/>
      </xdr:nvSpPr>
      <xdr:spPr>
        <a:xfrm>
          <a:off x="4686300" y="9741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75290</xdr:rowOff>
    </xdr:from>
    <xdr:to>
      <xdr:col>5</xdr:col>
      <xdr:colOff>358775</xdr:colOff>
      <xdr:row>56</xdr:row>
      <xdr:rowOff>86451</xdr:rowOff>
    </xdr:to>
    <xdr:cxnSp macro="">
      <xdr:nvCxnSpPr>
        <xdr:cNvPr id="118" name="直線コネクタ 117"/>
        <xdr:cNvCxnSpPr/>
      </xdr:nvCxnSpPr>
      <xdr:spPr>
        <a:xfrm>
          <a:off x="2908300" y="9676490"/>
          <a:ext cx="889000" cy="1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71102</xdr:rowOff>
    </xdr:from>
    <xdr:ext cx="599010" cy="259045"/>
    <xdr:sp macro="" textlink="">
      <xdr:nvSpPr>
        <xdr:cNvPr id="120" name="テキスト ボックス 119"/>
        <xdr:cNvSpPr txBox="1"/>
      </xdr:nvSpPr>
      <xdr:spPr>
        <a:xfrm>
          <a:off x="3497794" y="984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75290</xdr:rowOff>
    </xdr:from>
    <xdr:to>
      <xdr:col>4</xdr:col>
      <xdr:colOff>155575</xdr:colOff>
      <xdr:row>56</xdr:row>
      <xdr:rowOff>99922</xdr:rowOff>
    </xdr:to>
    <xdr:cxnSp macro="">
      <xdr:nvCxnSpPr>
        <xdr:cNvPr id="121" name="直線コネクタ 120"/>
        <xdr:cNvCxnSpPr/>
      </xdr:nvCxnSpPr>
      <xdr:spPr>
        <a:xfrm flipV="1">
          <a:off x="2019300" y="9676490"/>
          <a:ext cx="889000" cy="2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125724</xdr:rowOff>
    </xdr:from>
    <xdr:ext cx="599010" cy="259045"/>
    <xdr:sp macro="" textlink="">
      <xdr:nvSpPr>
        <xdr:cNvPr id="123" name="テキスト ボックス 122"/>
        <xdr:cNvSpPr txBox="1"/>
      </xdr:nvSpPr>
      <xdr:spPr>
        <a:xfrm>
          <a:off x="2608794" y="989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99922</xdr:rowOff>
    </xdr:from>
    <xdr:to>
      <xdr:col>2</xdr:col>
      <xdr:colOff>638175</xdr:colOff>
      <xdr:row>56</xdr:row>
      <xdr:rowOff>115047</xdr:rowOff>
    </xdr:to>
    <xdr:cxnSp macro="">
      <xdr:nvCxnSpPr>
        <xdr:cNvPr id="124" name="直線コネクタ 123"/>
        <xdr:cNvCxnSpPr/>
      </xdr:nvCxnSpPr>
      <xdr:spPr>
        <a:xfrm flipV="1">
          <a:off x="1130300" y="9701122"/>
          <a:ext cx="8890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132123</xdr:rowOff>
    </xdr:from>
    <xdr:ext cx="599010" cy="259045"/>
    <xdr:sp macro="" textlink="">
      <xdr:nvSpPr>
        <xdr:cNvPr id="126" name="テキスト ボックス 125"/>
        <xdr:cNvSpPr txBox="1"/>
      </xdr:nvSpPr>
      <xdr:spPr>
        <a:xfrm>
          <a:off x="1719794" y="990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139820</xdr:rowOff>
    </xdr:from>
    <xdr:ext cx="599010" cy="259045"/>
    <xdr:sp macro="" textlink="">
      <xdr:nvSpPr>
        <xdr:cNvPr id="128" name="テキスト ボックス 127"/>
        <xdr:cNvSpPr txBox="1"/>
      </xdr:nvSpPr>
      <xdr:spPr>
        <a:xfrm>
          <a:off x="830794" y="991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163199</xdr:rowOff>
    </xdr:from>
    <xdr:to>
      <xdr:col>6</xdr:col>
      <xdr:colOff>561975</xdr:colOff>
      <xdr:row>56</xdr:row>
      <xdr:rowOff>93349</xdr:rowOff>
    </xdr:to>
    <xdr:sp macro="" textlink="">
      <xdr:nvSpPr>
        <xdr:cNvPr id="134" name="円/楕円 133"/>
        <xdr:cNvSpPr/>
      </xdr:nvSpPr>
      <xdr:spPr>
        <a:xfrm>
          <a:off x="4584700" y="959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14626</xdr:rowOff>
    </xdr:from>
    <xdr:ext cx="599010" cy="259045"/>
    <xdr:sp macro="" textlink="">
      <xdr:nvSpPr>
        <xdr:cNvPr id="135" name="物件費該当値テキスト"/>
        <xdr:cNvSpPr txBox="1"/>
      </xdr:nvSpPr>
      <xdr:spPr>
        <a:xfrm>
          <a:off x="4686300" y="944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569,994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35651</xdr:rowOff>
    </xdr:from>
    <xdr:to>
      <xdr:col>5</xdr:col>
      <xdr:colOff>409575</xdr:colOff>
      <xdr:row>56</xdr:row>
      <xdr:rowOff>137251</xdr:rowOff>
    </xdr:to>
    <xdr:sp macro="" textlink="">
      <xdr:nvSpPr>
        <xdr:cNvPr id="136" name="円/楕円 135"/>
        <xdr:cNvSpPr/>
      </xdr:nvSpPr>
      <xdr:spPr>
        <a:xfrm>
          <a:off x="3746500" y="963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153778</xdr:rowOff>
    </xdr:from>
    <xdr:ext cx="599010" cy="259045"/>
    <xdr:sp macro="" textlink="">
      <xdr:nvSpPr>
        <xdr:cNvPr id="137" name="テキスト ボックス 136"/>
        <xdr:cNvSpPr txBox="1"/>
      </xdr:nvSpPr>
      <xdr:spPr>
        <a:xfrm>
          <a:off x="3497794" y="9412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493,173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24490</xdr:rowOff>
    </xdr:from>
    <xdr:to>
      <xdr:col>4</xdr:col>
      <xdr:colOff>206375</xdr:colOff>
      <xdr:row>56</xdr:row>
      <xdr:rowOff>126090</xdr:rowOff>
    </xdr:to>
    <xdr:sp macro="" textlink="">
      <xdr:nvSpPr>
        <xdr:cNvPr id="138" name="円/楕円 137"/>
        <xdr:cNvSpPr/>
      </xdr:nvSpPr>
      <xdr:spPr>
        <a:xfrm>
          <a:off x="2857500" y="962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142617</xdr:rowOff>
    </xdr:from>
    <xdr:ext cx="599010" cy="259045"/>
    <xdr:sp macro="" textlink="">
      <xdr:nvSpPr>
        <xdr:cNvPr id="139" name="テキスト ボックス 138"/>
        <xdr:cNvSpPr txBox="1"/>
      </xdr:nvSpPr>
      <xdr:spPr>
        <a:xfrm>
          <a:off x="2608794" y="9400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512,704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49122</xdr:rowOff>
    </xdr:from>
    <xdr:to>
      <xdr:col>3</xdr:col>
      <xdr:colOff>3175</xdr:colOff>
      <xdr:row>56</xdr:row>
      <xdr:rowOff>150722</xdr:rowOff>
    </xdr:to>
    <xdr:sp macro="" textlink="">
      <xdr:nvSpPr>
        <xdr:cNvPr id="140" name="円/楕円 139"/>
        <xdr:cNvSpPr/>
      </xdr:nvSpPr>
      <xdr:spPr>
        <a:xfrm>
          <a:off x="1968500" y="965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167249</xdr:rowOff>
    </xdr:from>
    <xdr:ext cx="599010" cy="259045"/>
    <xdr:sp macro="" textlink="">
      <xdr:nvSpPr>
        <xdr:cNvPr id="141" name="テキスト ボックス 140"/>
        <xdr:cNvSpPr txBox="1"/>
      </xdr:nvSpPr>
      <xdr:spPr>
        <a:xfrm>
          <a:off x="1719794" y="9425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469,603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64247</xdr:rowOff>
    </xdr:from>
    <xdr:to>
      <xdr:col>1</xdr:col>
      <xdr:colOff>485775</xdr:colOff>
      <xdr:row>56</xdr:row>
      <xdr:rowOff>165847</xdr:rowOff>
    </xdr:to>
    <xdr:sp macro="" textlink="">
      <xdr:nvSpPr>
        <xdr:cNvPr id="142" name="円/楕円 141"/>
        <xdr:cNvSpPr/>
      </xdr:nvSpPr>
      <xdr:spPr>
        <a:xfrm>
          <a:off x="1079500" y="966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10924</xdr:rowOff>
    </xdr:from>
    <xdr:ext cx="599010" cy="259045"/>
    <xdr:sp macro="" textlink="">
      <xdr:nvSpPr>
        <xdr:cNvPr id="143" name="テキスト ボックス 142"/>
        <xdr:cNvSpPr txBox="1"/>
      </xdr:nvSpPr>
      <xdr:spPr>
        <a:xfrm>
          <a:off x="830794" y="9440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64688</xdr:rowOff>
    </xdr:from>
    <xdr:to>
      <xdr:col>6</xdr:col>
      <xdr:colOff>511175</xdr:colOff>
      <xdr:row>77</xdr:row>
      <xdr:rowOff>109438</xdr:rowOff>
    </xdr:to>
    <xdr:cxnSp macro="">
      <xdr:nvCxnSpPr>
        <xdr:cNvPr id="170" name="直線コネクタ 169"/>
        <xdr:cNvCxnSpPr/>
      </xdr:nvCxnSpPr>
      <xdr:spPr>
        <a:xfrm>
          <a:off x="3797300" y="13266338"/>
          <a:ext cx="838200" cy="4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137292</xdr:rowOff>
    </xdr:from>
    <xdr:ext cx="534377" cy="259045"/>
    <xdr:sp macro="" textlink="">
      <xdr:nvSpPr>
        <xdr:cNvPr id="171" name="維持補修費平均値テキスト"/>
        <xdr:cNvSpPr txBox="1"/>
      </xdr:nvSpPr>
      <xdr:spPr>
        <a:xfrm>
          <a:off x="4686300" y="13338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64688</xdr:rowOff>
    </xdr:from>
    <xdr:to>
      <xdr:col>5</xdr:col>
      <xdr:colOff>358775</xdr:colOff>
      <xdr:row>77</xdr:row>
      <xdr:rowOff>101076</xdr:rowOff>
    </xdr:to>
    <xdr:cxnSp macro="">
      <xdr:nvCxnSpPr>
        <xdr:cNvPr id="173" name="直線コネクタ 172"/>
        <xdr:cNvCxnSpPr/>
      </xdr:nvCxnSpPr>
      <xdr:spPr>
        <a:xfrm flipV="1">
          <a:off x="2908300" y="13266338"/>
          <a:ext cx="889000" cy="3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98375</xdr:rowOff>
    </xdr:from>
    <xdr:ext cx="534377" cy="259045"/>
    <xdr:sp macro="" textlink="">
      <xdr:nvSpPr>
        <xdr:cNvPr id="175" name="テキスト ボックス 174"/>
        <xdr:cNvSpPr txBox="1"/>
      </xdr:nvSpPr>
      <xdr:spPr>
        <a:xfrm>
          <a:off x="3530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101076</xdr:rowOff>
    </xdr:from>
    <xdr:to>
      <xdr:col>4</xdr:col>
      <xdr:colOff>155575</xdr:colOff>
      <xdr:row>77</xdr:row>
      <xdr:rowOff>104871</xdr:rowOff>
    </xdr:to>
    <xdr:cxnSp macro="">
      <xdr:nvCxnSpPr>
        <xdr:cNvPr id="176" name="直線コネクタ 175"/>
        <xdr:cNvCxnSpPr/>
      </xdr:nvCxnSpPr>
      <xdr:spPr>
        <a:xfrm flipV="1">
          <a:off x="2019300" y="13302726"/>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94877</xdr:rowOff>
    </xdr:from>
    <xdr:ext cx="534377" cy="259045"/>
    <xdr:sp macro="" textlink="">
      <xdr:nvSpPr>
        <xdr:cNvPr id="178" name="テキスト ボックス 177"/>
        <xdr:cNvSpPr txBox="1"/>
      </xdr:nvSpPr>
      <xdr:spPr>
        <a:xfrm>
          <a:off x="2641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86528</xdr:rowOff>
    </xdr:from>
    <xdr:to>
      <xdr:col>2</xdr:col>
      <xdr:colOff>638175</xdr:colOff>
      <xdr:row>77</xdr:row>
      <xdr:rowOff>104871</xdr:rowOff>
    </xdr:to>
    <xdr:cxnSp macro="">
      <xdr:nvCxnSpPr>
        <xdr:cNvPr id="179" name="直線コネクタ 178"/>
        <xdr:cNvCxnSpPr/>
      </xdr:nvCxnSpPr>
      <xdr:spPr>
        <a:xfrm>
          <a:off x="1130300" y="13288178"/>
          <a:ext cx="889000" cy="1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102782</xdr:rowOff>
    </xdr:from>
    <xdr:ext cx="534377" cy="259045"/>
    <xdr:sp macro="" textlink="">
      <xdr:nvSpPr>
        <xdr:cNvPr id="181" name="テキスト ボックス 180"/>
        <xdr:cNvSpPr txBox="1"/>
      </xdr:nvSpPr>
      <xdr:spPr>
        <a:xfrm>
          <a:off x="1752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110016</xdr:rowOff>
    </xdr:from>
    <xdr:ext cx="534377" cy="259045"/>
    <xdr:sp macro="" textlink="">
      <xdr:nvSpPr>
        <xdr:cNvPr id="183" name="テキスト ボックス 182"/>
        <xdr:cNvSpPr txBox="1"/>
      </xdr:nvSpPr>
      <xdr:spPr>
        <a:xfrm>
          <a:off x="863111" y="134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58638</xdr:rowOff>
    </xdr:from>
    <xdr:to>
      <xdr:col>6</xdr:col>
      <xdr:colOff>561975</xdr:colOff>
      <xdr:row>77</xdr:row>
      <xdr:rowOff>160238</xdr:rowOff>
    </xdr:to>
    <xdr:sp macro="" textlink="">
      <xdr:nvSpPr>
        <xdr:cNvPr id="189" name="円/楕円 188"/>
        <xdr:cNvSpPr/>
      </xdr:nvSpPr>
      <xdr:spPr>
        <a:xfrm>
          <a:off x="4584700" y="1326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81515</xdr:rowOff>
    </xdr:from>
    <xdr:ext cx="534377" cy="259045"/>
    <xdr:sp macro="" textlink="">
      <xdr:nvSpPr>
        <xdr:cNvPr id="190" name="維持補修費該当値テキスト"/>
        <xdr:cNvSpPr txBox="1"/>
      </xdr:nvSpPr>
      <xdr:spPr>
        <a:xfrm>
          <a:off x="4686300" y="1311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44,119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13888</xdr:rowOff>
    </xdr:from>
    <xdr:to>
      <xdr:col>5</xdr:col>
      <xdr:colOff>409575</xdr:colOff>
      <xdr:row>77</xdr:row>
      <xdr:rowOff>115488</xdr:rowOff>
    </xdr:to>
    <xdr:sp macro="" textlink="">
      <xdr:nvSpPr>
        <xdr:cNvPr id="191" name="円/楕円 190"/>
        <xdr:cNvSpPr/>
      </xdr:nvSpPr>
      <xdr:spPr>
        <a:xfrm>
          <a:off x="3746500" y="1321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132015</xdr:rowOff>
    </xdr:from>
    <xdr:ext cx="534377" cy="259045"/>
    <xdr:sp macro="" textlink="">
      <xdr:nvSpPr>
        <xdr:cNvPr id="192" name="テキスト ボックス 191"/>
        <xdr:cNvSpPr txBox="1"/>
      </xdr:nvSpPr>
      <xdr:spPr>
        <a:xfrm>
          <a:off x="3530111" y="1299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53,907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50276</xdr:rowOff>
    </xdr:from>
    <xdr:to>
      <xdr:col>4</xdr:col>
      <xdr:colOff>206375</xdr:colOff>
      <xdr:row>77</xdr:row>
      <xdr:rowOff>151876</xdr:rowOff>
    </xdr:to>
    <xdr:sp macro="" textlink="">
      <xdr:nvSpPr>
        <xdr:cNvPr id="193" name="円/楕円 192"/>
        <xdr:cNvSpPr/>
      </xdr:nvSpPr>
      <xdr:spPr>
        <a:xfrm>
          <a:off x="2857500" y="1325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168403</xdr:rowOff>
    </xdr:from>
    <xdr:ext cx="534377" cy="259045"/>
    <xdr:sp macro="" textlink="">
      <xdr:nvSpPr>
        <xdr:cNvPr id="194" name="テキスト ボックス 193"/>
        <xdr:cNvSpPr txBox="1"/>
      </xdr:nvSpPr>
      <xdr:spPr>
        <a:xfrm>
          <a:off x="2641111" y="1302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45,948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54071</xdr:rowOff>
    </xdr:from>
    <xdr:to>
      <xdr:col>3</xdr:col>
      <xdr:colOff>3175</xdr:colOff>
      <xdr:row>77</xdr:row>
      <xdr:rowOff>155671</xdr:rowOff>
    </xdr:to>
    <xdr:sp macro="" textlink="">
      <xdr:nvSpPr>
        <xdr:cNvPr id="195" name="円/楕円 194"/>
        <xdr:cNvSpPr/>
      </xdr:nvSpPr>
      <xdr:spPr>
        <a:xfrm>
          <a:off x="1968500" y="1325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748</xdr:rowOff>
    </xdr:from>
    <xdr:ext cx="534377" cy="259045"/>
    <xdr:sp macro="" textlink="">
      <xdr:nvSpPr>
        <xdr:cNvPr id="196" name="テキスト ボックス 195"/>
        <xdr:cNvSpPr txBox="1"/>
      </xdr:nvSpPr>
      <xdr:spPr>
        <a:xfrm>
          <a:off x="1752111" y="1303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45,118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35728</xdr:rowOff>
    </xdr:from>
    <xdr:to>
      <xdr:col>1</xdr:col>
      <xdr:colOff>485775</xdr:colOff>
      <xdr:row>77</xdr:row>
      <xdr:rowOff>137328</xdr:rowOff>
    </xdr:to>
    <xdr:sp macro="" textlink="">
      <xdr:nvSpPr>
        <xdr:cNvPr id="197" name="円/楕円 196"/>
        <xdr:cNvSpPr/>
      </xdr:nvSpPr>
      <xdr:spPr>
        <a:xfrm>
          <a:off x="1079500" y="132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153855</xdr:rowOff>
    </xdr:from>
    <xdr:ext cx="534377" cy="259045"/>
    <xdr:sp macro="" textlink="">
      <xdr:nvSpPr>
        <xdr:cNvPr id="198" name="テキスト ボックス 197"/>
        <xdr:cNvSpPr txBox="1"/>
      </xdr:nvSpPr>
      <xdr:spPr>
        <a:xfrm>
          <a:off x="863111" y="1301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51864</xdr:rowOff>
    </xdr:from>
    <xdr:to>
      <xdr:col>6</xdr:col>
      <xdr:colOff>511175</xdr:colOff>
      <xdr:row>96</xdr:row>
      <xdr:rowOff>55606</xdr:rowOff>
    </xdr:to>
    <xdr:cxnSp macro="">
      <xdr:nvCxnSpPr>
        <xdr:cNvPr id="227" name="直線コネクタ 226"/>
        <xdr:cNvCxnSpPr/>
      </xdr:nvCxnSpPr>
      <xdr:spPr>
        <a:xfrm flipV="1">
          <a:off x="3797300" y="16511064"/>
          <a:ext cx="838200" cy="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163441</xdr:rowOff>
    </xdr:from>
    <xdr:ext cx="534377" cy="259045"/>
    <xdr:sp macro="" textlink="">
      <xdr:nvSpPr>
        <xdr:cNvPr id="228" name="扶助費平均値テキスト"/>
        <xdr:cNvSpPr txBox="1"/>
      </xdr:nvSpPr>
      <xdr:spPr>
        <a:xfrm>
          <a:off x="4686300" y="1627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55606</xdr:rowOff>
    </xdr:from>
    <xdr:to>
      <xdr:col>5</xdr:col>
      <xdr:colOff>358775</xdr:colOff>
      <xdr:row>96</xdr:row>
      <xdr:rowOff>75074</xdr:rowOff>
    </xdr:to>
    <xdr:cxnSp macro="">
      <xdr:nvCxnSpPr>
        <xdr:cNvPr id="230" name="直線コネクタ 229"/>
        <xdr:cNvCxnSpPr/>
      </xdr:nvCxnSpPr>
      <xdr:spPr>
        <a:xfrm flipV="1">
          <a:off x="2908300" y="16514806"/>
          <a:ext cx="889000" cy="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127182</xdr:rowOff>
    </xdr:from>
    <xdr:ext cx="534377" cy="259045"/>
    <xdr:sp macro="" textlink="">
      <xdr:nvSpPr>
        <xdr:cNvPr id="232" name="テキスト ボックス 231"/>
        <xdr:cNvSpPr txBox="1"/>
      </xdr:nvSpPr>
      <xdr:spPr>
        <a:xfrm>
          <a:off x="3530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75074</xdr:rowOff>
    </xdr:from>
    <xdr:to>
      <xdr:col>4</xdr:col>
      <xdr:colOff>155575</xdr:colOff>
      <xdr:row>96</xdr:row>
      <xdr:rowOff>102149</xdr:rowOff>
    </xdr:to>
    <xdr:cxnSp macro="">
      <xdr:nvCxnSpPr>
        <xdr:cNvPr id="233" name="直線コネクタ 232"/>
        <xdr:cNvCxnSpPr/>
      </xdr:nvCxnSpPr>
      <xdr:spPr>
        <a:xfrm flipV="1">
          <a:off x="2019300" y="16534274"/>
          <a:ext cx="889000" cy="2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125985</xdr:rowOff>
    </xdr:from>
    <xdr:ext cx="534377" cy="259045"/>
    <xdr:sp macro="" textlink="">
      <xdr:nvSpPr>
        <xdr:cNvPr id="235" name="テキスト ボックス 234"/>
        <xdr:cNvSpPr txBox="1"/>
      </xdr:nvSpPr>
      <xdr:spPr>
        <a:xfrm>
          <a:off x="2641111" y="165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57007</xdr:rowOff>
    </xdr:from>
    <xdr:to>
      <xdr:col>2</xdr:col>
      <xdr:colOff>638175</xdr:colOff>
      <xdr:row>96</xdr:row>
      <xdr:rowOff>102149</xdr:rowOff>
    </xdr:to>
    <xdr:cxnSp macro="">
      <xdr:nvCxnSpPr>
        <xdr:cNvPr id="236" name="直線コネクタ 235"/>
        <xdr:cNvCxnSpPr/>
      </xdr:nvCxnSpPr>
      <xdr:spPr>
        <a:xfrm>
          <a:off x="1130300" y="16516207"/>
          <a:ext cx="889000" cy="4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165319</xdr:rowOff>
    </xdr:from>
    <xdr:ext cx="534377" cy="259045"/>
    <xdr:sp macro="" textlink="">
      <xdr:nvSpPr>
        <xdr:cNvPr id="238" name="テキスト ボックス 237"/>
        <xdr:cNvSpPr txBox="1"/>
      </xdr:nvSpPr>
      <xdr:spPr>
        <a:xfrm>
          <a:off x="1752111" y="1662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170167</xdr:rowOff>
    </xdr:from>
    <xdr:ext cx="534377" cy="259045"/>
    <xdr:sp macro="" textlink="">
      <xdr:nvSpPr>
        <xdr:cNvPr id="240" name="テキスト ボックス 239"/>
        <xdr:cNvSpPr txBox="1"/>
      </xdr:nvSpPr>
      <xdr:spPr>
        <a:xfrm>
          <a:off x="863111" y="166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1064</xdr:rowOff>
    </xdr:from>
    <xdr:to>
      <xdr:col>6</xdr:col>
      <xdr:colOff>561975</xdr:colOff>
      <xdr:row>96</xdr:row>
      <xdr:rowOff>102664</xdr:rowOff>
    </xdr:to>
    <xdr:sp macro="" textlink="">
      <xdr:nvSpPr>
        <xdr:cNvPr id="246" name="円/楕円 245"/>
        <xdr:cNvSpPr/>
      </xdr:nvSpPr>
      <xdr:spPr>
        <a:xfrm>
          <a:off x="4584700" y="1646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150941</xdr:rowOff>
    </xdr:from>
    <xdr:ext cx="534377" cy="259045"/>
    <xdr:sp macro="" textlink="">
      <xdr:nvSpPr>
        <xdr:cNvPr id="247" name="扶助費該当値テキスト"/>
        <xdr:cNvSpPr txBox="1"/>
      </xdr:nvSpPr>
      <xdr:spPr>
        <a:xfrm>
          <a:off x="4686300" y="1643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66,527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4806</xdr:rowOff>
    </xdr:from>
    <xdr:to>
      <xdr:col>5</xdr:col>
      <xdr:colOff>409575</xdr:colOff>
      <xdr:row>96</xdr:row>
      <xdr:rowOff>106406</xdr:rowOff>
    </xdr:to>
    <xdr:sp macro="" textlink="">
      <xdr:nvSpPr>
        <xdr:cNvPr id="248" name="円/楕円 247"/>
        <xdr:cNvSpPr/>
      </xdr:nvSpPr>
      <xdr:spPr>
        <a:xfrm>
          <a:off x="3746500" y="1646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122933</xdr:rowOff>
    </xdr:from>
    <xdr:ext cx="534377" cy="259045"/>
    <xdr:sp macro="" textlink="">
      <xdr:nvSpPr>
        <xdr:cNvPr id="249" name="テキスト ボックス 248"/>
        <xdr:cNvSpPr txBox="1"/>
      </xdr:nvSpPr>
      <xdr:spPr>
        <a:xfrm>
          <a:off x="3530111" y="1623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66,036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24274</xdr:rowOff>
    </xdr:from>
    <xdr:to>
      <xdr:col>4</xdr:col>
      <xdr:colOff>206375</xdr:colOff>
      <xdr:row>96</xdr:row>
      <xdr:rowOff>125874</xdr:rowOff>
    </xdr:to>
    <xdr:sp macro="" textlink="">
      <xdr:nvSpPr>
        <xdr:cNvPr id="250" name="円/楕円 249"/>
        <xdr:cNvSpPr/>
      </xdr:nvSpPr>
      <xdr:spPr>
        <a:xfrm>
          <a:off x="2857500" y="1648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142401</xdr:rowOff>
    </xdr:from>
    <xdr:ext cx="534377" cy="259045"/>
    <xdr:sp macro="" textlink="">
      <xdr:nvSpPr>
        <xdr:cNvPr id="251" name="テキスト ボックス 250"/>
        <xdr:cNvSpPr txBox="1"/>
      </xdr:nvSpPr>
      <xdr:spPr>
        <a:xfrm>
          <a:off x="2641111" y="1625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63,481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51349</xdr:rowOff>
    </xdr:from>
    <xdr:to>
      <xdr:col>3</xdr:col>
      <xdr:colOff>3175</xdr:colOff>
      <xdr:row>96</xdr:row>
      <xdr:rowOff>152949</xdr:rowOff>
    </xdr:to>
    <xdr:sp macro="" textlink="">
      <xdr:nvSpPr>
        <xdr:cNvPr id="252" name="円/楕円 251"/>
        <xdr:cNvSpPr/>
      </xdr:nvSpPr>
      <xdr:spPr>
        <a:xfrm>
          <a:off x="1968500" y="1651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169476</xdr:rowOff>
    </xdr:from>
    <xdr:ext cx="534377" cy="259045"/>
    <xdr:sp macro="" textlink="">
      <xdr:nvSpPr>
        <xdr:cNvPr id="253" name="テキスト ボックス 252"/>
        <xdr:cNvSpPr txBox="1"/>
      </xdr:nvSpPr>
      <xdr:spPr>
        <a:xfrm>
          <a:off x="1752111" y="1628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59,928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6207</xdr:rowOff>
    </xdr:from>
    <xdr:to>
      <xdr:col>1</xdr:col>
      <xdr:colOff>485775</xdr:colOff>
      <xdr:row>96</xdr:row>
      <xdr:rowOff>107807</xdr:rowOff>
    </xdr:to>
    <xdr:sp macro="" textlink="">
      <xdr:nvSpPr>
        <xdr:cNvPr id="254" name="円/楕円 253"/>
        <xdr:cNvSpPr/>
      </xdr:nvSpPr>
      <xdr:spPr>
        <a:xfrm>
          <a:off x="1079500" y="1646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124334</xdr:rowOff>
    </xdr:from>
    <xdr:ext cx="534377" cy="259045"/>
    <xdr:sp macro="" textlink="">
      <xdr:nvSpPr>
        <xdr:cNvPr id="255" name="テキスト ボックス 254"/>
        <xdr:cNvSpPr txBox="1"/>
      </xdr:nvSpPr>
      <xdr:spPr>
        <a:xfrm>
          <a:off x="863111" y="1624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139697</xdr:rowOff>
    </xdr:from>
    <xdr:to>
      <xdr:col>15</xdr:col>
      <xdr:colOff>180975</xdr:colOff>
      <xdr:row>32</xdr:row>
      <xdr:rowOff>135977</xdr:rowOff>
    </xdr:to>
    <xdr:cxnSp macro="">
      <xdr:nvCxnSpPr>
        <xdr:cNvPr id="286" name="直線コネクタ 285"/>
        <xdr:cNvCxnSpPr/>
      </xdr:nvCxnSpPr>
      <xdr:spPr>
        <a:xfrm flipV="1">
          <a:off x="9639300" y="5283197"/>
          <a:ext cx="838200" cy="33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128324</xdr:rowOff>
    </xdr:from>
    <xdr:ext cx="599010" cy="259045"/>
    <xdr:sp macro="" textlink="">
      <xdr:nvSpPr>
        <xdr:cNvPr id="287" name="補助費等平均値テキスト"/>
        <xdr:cNvSpPr txBox="1"/>
      </xdr:nvSpPr>
      <xdr:spPr>
        <a:xfrm>
          <a:off x="10528300" y="6129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126895</xdr:rowOff>
    </xdr:from>
    <xdr:to>
      <xdr:col>14</xdr:col>
      <xdr:colOff>28575</xdr:colOff>
      <xdr:row>32</xdr:row>
      <xdr:rowOff>135977</xdr:rowOff>
    </xdr:to>
    <xdr:cxnSp macro="">
      <xdr:nvCxnSpPr>
        <xdr:cNvPr id="289" name="直線コネクタ 288"/>
        <xdr:cNvCxnSpPr/>
      </xdr:nvCxnSpPr>
      <xdr:spPr>
        <a:xfrm>
          <a:off x="8750300" y="5613295"/>
          <a:ext cx="889000" cy="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95353</xdr:rowOff>
    </xdr:from>
    <xdr:ext cx="599010" cy="259045"/>
    <xdr:sp macro="" textlink="">
      <xdr:nvSpPr>
        <xdr:cNvPr id="291" name="テキスト ボックス 290"/>
        <xdr:cNvSpPr txBox="1"/>
      </xdr:nvSpPr>
      <xdr:spPr>
        <a:xfrm>
          <a:off x="9339794" y="626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126895</xdr:rowOff>
    </xdr:from>
    <xdr:to>
      <xdr:col>12</xdr:col>
      <xdr:colOff>511175</xdr:colOff>
      <xdr:row>32</xdr:row>
      <xdr:rowOff>163337</xdr:rowOff>
    </xdr:to>
    <xdr:cxnSp macro="">
      <xdr:nvCxnSpPr>
        <xdr:cNvPr id="292" name="直線コネクタ 291"/>
        <xdr:cNvCxnSpPr/>
      </xdr:nvCxnSpPr>
      <xdr:spPr>
        <a:xfrm flipV="1">
          <a:off x="7861300" y="5613295"/>
          <a:ext cx="889000" cy="3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152683</xdr:rowOff>
    </xdr:from>
    <xdr:ext cx="599010" cy="259045"/>
    <xdr:sp macro="" textlink="">
      <xdr:nvSpPr>
        <xdr:cNvPr id="294" name="テキスト ボックス 293"/>
        <xdr:cNvSpPr txBox="1"/>
      </xdr:nvSpPr>
      <xdr:spPr>
        <a:xfrm>
          <a:off x="8450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163337</xdr:rowOff>
    </xdr:from>
    <xdr:to>
      <xdr:col>11</xdr:col>
      <xdr:colOff>307975</xdr:colOff>
      <xdr:row>33</xdr:row>
      <xdr:rowOff>9173</xdr:rowOff>
    </xdr:to>
    <xdr:cxnSp macro="">
      <xdr:nvCxnSpPr>
        <xdr:cNvPr id="295" name="直線コネクタ 294"/>
        <xdr:cNvCxnSpPr/>
      </xdr:nvCxnSpPr>
      <xdr:spPr>
        <a:xfrm flipV="1">
          <a:off x="6972300" y="5649737"/>
          <a:ext cx="889000" cy="1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12172</xdr:rowOff>
    </xdr:from>
    <xdr:ext cx="599010" cy="259045"/>
    <xdr:sp macro="" textlink="">
      <xdr:nvSpPr>
        <xdr:cNvPr id="297" name="テキスト ボックス 296"/>
        <xdr:cNvSpPr txBox="1"/>
      </xdr:nvSpPr>
      <xdr:spPr>
        <a:xfrm>
          <a:off x="7561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25046</xdr:rowOff>
    </xdr:from>
    <xdr:ext cx="599010" cy="259045"/>
    <xdr:sp macro="" textlink="">
      <xdr:nvSpPr>
        <xdr:cNvPr id="299" name="テキスト ボックス 298"/>
        <xdr:cNvSpPr txBox="1"/>
      </xdr:nvSpPr>
      <xdr:spPr>
        <a:xfrm>
          <a:off x="6672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30</xdr:row>
      <xdr:rowOff>88897</xdr:rowOff>
    </xdr:from>
    <xdr:to>
      <xdr:col>15</xdr:col>
      <xdr:colOff>231775</xdr:colOff>
      <xdr:row>31</xdr:row>
      <xdr:rowOff>19047</xdr:rowOff>
    </xdr:to>
    <xdr:sp macro="" textlink="">
      <xdr:nvSpPr>
        <xdr:cNvPr id="305" name="円/楕円 304"/>
        <xdr:cNvSpPr/>
      </xdr:nvSpPr>
      <xdr:spPr>
        <a:xfrm>
          <a:off x="10426700" y="523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29</xdr:row>
      <xdr:rowOff>111774</xdr:rowOff>
    </xdr:from>
    <xdr:ext cx="599010" cy="259045"/>
    <xdr:sp macro="" textlink="">
      <xdr:nvSpPr>
        <xdr:cNvPr id="306" name="補助費等該当値テキスト"/>
        <xdr:cNvSpPr txBox="1"/>
      </xdr:nvSpPr>
      <xdr:spPr>
        <a:xfrm>
          <a:off x="10528300" y="508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460,001</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85177</xdr:rowOff>
    </xdr:from>
    <xdr:to>
      <xdr:col>14</xdr:col>
      <xdr:colOff>79375</xdr:colOff>
      <xdr:row>33</xdr:row>
      <xdr:rowOff>15327</xdr:rowOff>
    </xdr:to>
    <xdr:sp macro="" textlink="">
      <xdr:nvSpPr>
        <xdr:cNvPr id="307" name="円/楕円 306"/>
        <xdr:cNvSpPr/>
      </xdr:nvSpPr>
      <xdr:spPr>
        <a:xfrm>
          <a:off x="9588500" y="557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31</xdr:row>
      <xdr:rowOff>31854</xdr:rowOff>
    </xdr:from>
    <xdr:ext cx="599010" cy="259045"/>
    <xdr:sp macro="" textlink="">
      <xdr:nvSpPr>
        <xdr:cNvPr id="308" name="テキスト ボックス 307"/>
        <xdr:cNvSpPr txBox="1"/>
      </xdr:nvSpPr>
      <xdr:spPr>
        <a:xfrm>
          <a:off x="9339794" y="5346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356,140</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76095</xdr:rowOff>
    </xdr:from>
    <xdr:to>
      <xdr:col>12</xdr:col>
      <xdr:colOff>561975</xdr:colOff>
      <xdr:row>33</xdr:row>
      <xdr:rowOff>6245</xdr:rowOff>
    </xdr:to>
    <xdr:sp macro="" textlink="">
      <xdr:nvSpPr>
        <xdr:cNvPr id="309" name="円/楕円 308"/>
        <xdr:cNvSpPr/>
      </xdr:nvSpPr>
      <xdr:spPr>
        <a:xfrm>
          <a:off x="8699500" y="556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31</xdr:row>
      <xdr:rowOff>22772</xdr:rowOff>
    </xdr:from>
    <xdr:ext cx="599010" cy="259045"/>
    <xdr:sp macro="" textlink="">
      <xdr:nvSpPr>
        <xdr:cNvPr id="310" name="テキスト ボックス 309"/>
        <xdr:cNvSpPr txBox="1"/>
      </xdr:nvSpPr>
      <xdr:spPr>
        <a:xfrm>
          <a:off x="8450794" y="5337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358,921</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112537</xdr:rowOff>
    </xdr:from>
    <xdr:to>
      <xdr:col>11</xdr:col>
      <xdr:colOff>358775</xdr:colOff>
      <xdr:row>33</xdr:row>
      <xdr:rowOff>42687</xdr:rowOff>
    </xdr:to>
    <xdr:sp macro="" textlink="">
      <xdr:nvSpPr>
        <xdr:cNvPr id="311" name="円/楕円 310"/>
        <xdr:cNvSpPr/>
      </xdr:nvSpPr>
      <xdr:spPr>
        <a:xfrm>
          <a:off x="7810500" y="55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31</xdr:row>
      <xdr:rowOff>59214</xdr:rowOff>
    </xdr:from>
    <xdr:ext cx="599010" cy="259045"/>
    <xdr:sp macro="" textlink="">
      <xdr:nvSpPr>
        <xdr:cNvPr id="312" name="テキスト ボックス 311"/>
        <xdr:cNvSpPr txBox="1"/>
      </xdr:nvSpPr>
      <xdr:spPr>
        <a:xfrm>
          <a:off x="7561794" y="53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347,762</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129823</xdr:rowOff>
    </xdr:from>
    <xdr:to>
      <xdr:col>10</xdr:col>
      <xdr:colOff>155575</xdr:colOff>
      <xdr:row>33</xdr:row>
      <xdr:rowOff>59973</xdr:rowOff>
    </xdr:to>
    <xdr:sp macro="" textlink="">
      <xdr:nvSpPr>
        <xdr:cNvPr id="313" name="円/楕円 312"/>
        <xdr:cNvSpPr/>
      </xdr:nvSpPr>
      <xdr:spPr>
        <a:xfrm>
          <a:off x="6921500" y="561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31</xdr:row>
      <xdr:rowOff>76500</xdr:rowOff>
    </xdr:from>
    <xdr:ext cx="599010" cy="259045"/>
    <xdr:sp macro="" textlink="">
      <xdr:nvSpPr>
        <xdr:cNvPr id="314" name="テキスト ボックス 313"/>
        <xdr:cNvSpPr txBox="1"/>
      </xdr:nvSpPr>
      <xdr:spPr>
        <a:xfrm>
          <a:off x="6672794" y="539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342,469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20107</xdr:rowOff>
    </xdr:from>
    <xdr:to>
      <xdr:col>15</xdr:col>
      <xdr:colOff>180975</xdr:colOff>
      <xdr:row>57</xdr:row>
      <xdr:rowOff>116060</xdr:rowOff>
    </xdr:to>
    <xdr:cxnSp macro="">
      <xdr:nvCxnSpPr>
        <xdr:cNvPr id="343" name="直線コネクタ 342"/>
        <xdr:cNvCxnSpPr/>
      </xdr:nvCxnSpPr>
      <xdr:spPr>
        <a:xfrm flipV="1">
          <a:off x="9639300" y="9792757"/>
          <a:ext cx="838200" cy="9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25302</xdr:rowOff>
    </xdr:from>
    <xdr:ext cx="599010" cy="259045"/>
    <xdr:sp macro="" textlink="">
      <xdr:nvSpPr>
        <xdr:cNvPr id="344" name="普通建設事業費平均値テキスト"/>
        <xdr:cNvSpPr txBox="1"/>
      </xdr:nvSpPr>
      <xdr:spPr>
        <a:xfrm>
          <a:off x="10528300" y="9969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116060</xdr:rowOff>
    </xdr:from>
    <xdr:to>
      <xdr:col>14</xdr:col>
      <xdr:colOff>28575</xdr:colOff>
      <xdr:row>58</xdr:row>
      <xdr:rowOff>47951</xdr:rowOff>
    </xdr:to>
    <xdr:cxnSp macro="">
      <xdr:nvCxnSpPr>
        <xdr:cNvPr id="346" name="直線コネクタ 345"/>
        <xdr:cNvCxnSpPr/>
      </xdr:nvCxnSpPr>
      <xdr:spPr>
        <a:xfrm flipV="1">
          <a:off x="8750300" y="9888710"/>
          <a:ext cx="889000" cy="10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148132</xdr:rowOff>
    </xdr:from>
    <xdr:ext cx="599010" cy="259045"/>
    <xdr:sp macro="" textlink="">
      <xdr:nvSpPr>
        <xdr:cNvPr id="348" name="テキスト ボックス 347"/>
        <xdr:cNvSpPr txBox="1"/>
      </xdr:nvSpPr>
      <xdr:spPr>
        <a:xfrm>
          <a:off x="9339794"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122813</xdr:rowOff>
    </xdr:from>
    <xdr:to>
      <xdr:col>12</xdr:col>
      <xdr:colOff>511175</xdr:colOff>
      <xdr:row>58</xdr:row>
      <xdr:rowOff>47951</xdr:rowOff>
    </xdr:to>
    <xdr:cxnSp macro="">
      <xdr:nvCxnSpPr>
        <xdr:cNvPr id="349" name="直線コネクタ 348"/>
        <xdr:cNvCxnSpPr/>
      </xdr:nvCxnSpPr>
      <xdr:spPr>
        <a:xfrm>
          <a:off x="7861300" y="9724013"/>
          <a:ext cx="889000" cy="26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147890</xdr:rowOff>
    </xdr:from>
    <xdr:ext cx="599010" cy="259045"/>
    <xdr:sp macro="" textlink="">
      <xdr:nvSpPr>
        <xdr:cNvPr id="351" name="テキスト ボックス 350"/>
        <xdr:cNvSpPr txBox="1"/>
      </xdr:nvSpPr>
      <xdr:spPr>
        <a:xfrm>
          <a:off x="8450794"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122813</xdr:rowOff>
    </xdr:from>
    <xdr:to>
      <xdr:col>11</xdr:col>
      <xdr:colOff>307975</xdr:colOff>
      <xdr:row>58</xdr:row>
      <xdr:rowOff>56424</xdr:rowOff>
    </xdr:to>
    <xdr:cxnSp macro="">
      <xdr:nvCxnSpPr>
        <xdr:cNvPr id="352" name="直線コネクタ 351"/>
        <xdr:cNvCxnSpPr/>
      </xdr:nvCxnSpPr>
      <xdr:spPr>
        <a:xfrm flipV="1">
          <a:off x="6972300" y="9724013"/>
          <a:ext cx="889000" cy="27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166843</xdr:rowOff>
    </xdr:from>
    <xdr:ext cx="599010" cy="259045"/>
    <xdr:sp macro="" textlink="">
      <xdr:nvSpPr>
        <xdr:cNvPr id="354" name="テキスト ボックス 353"/>
        <xdr:cNvSpPr txBox="1"/>
      </xdr:nvSpPr>
      <xdr:spPr>
        <a:xfrm>
          <a:off x="7561794"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15885</xdr:rowOff>
    </xdr:from>
    <xdr:ext cx="599010" cy="259045"/>
    <xdr:sp macro="" textlink="">
      <xdr:nvSpPr>
        <xdr:cNvPr id="356" name="テキスト ボックス 355"/>
        <xdr:cNvSpPr txBox="1"/>
      </xdr:nvSpPr>
      <xdr:spPr>
        <a:xfrm>
          <a:off x="6672794" y="1013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140757</xdr:rowOff>
    </xdr:from>
    <xdr:to>
      <xdr:col>15</xdr:col>
      <xdr:colOff>231775</xdr:colOff>
      <xdr:row>57</xdr:row>
      <xdr:rowOff>70907</xdr:rowOff>
    </xdr:to>
    <xdr:sp macro="" textlink="">
      <xdr:nvSpPr>
        <xdr:cNvPr id="362" name="円/楕円 361"/>
        <xdr:cNvSpPr/>
      </xdr:nvSpPr>
      <xdr:spPr>
        <a:xfrm>
          <a:off x="10426700" y="974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163634</xdr:rowOff>
    </xdr:from>
    <xdr:ext cx="599010" cy="259045"/>
    <xdr:sp macro="" textlink="">
      <xdr:nvSpPr>
        <xdr:cNvPr id="363" name="普通建設事業費該当値テキスト"/>
        <xdr:cNvSpPr txBox="1"/>
      </xdr:nvSpPr>
      <xdr:spPr>
        <a:xfrm>
          <a:off x="10528300" y="959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963,894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65260</xdr:rowOff>
    </xdr:from>
    <xdr:to>
      <xdr:col>14</xdr:col>
      <xdr:colOff>79375</xdr:colOff>
      <xdr:row>57</xdr:row>
      <xdr:rowOff>166860</xdr:rowOff>
    </xdr:to>
    <xdr:sp macro="" textlink="">
      <xdr:nvSpPr>
        <xdr:cNvPr id="364" name="円/楕円 363"/>
        <xdr:cNvSpPr/>
      </xdr:nvSpPr>
      <xdr:spPr>
        <a:xfrm>
          <a:off x="9588500" y="98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11937</xdr:rowOff>
    </xdr:from>
    <xdr:ext cx="599010" cy="259045"/>
    <xdr:sp macro="" textlink="">
      <xdr:nvSpPr>
        <xdr:cNvPr id="365" name="テキスト ボックス 364"/>
        <xdr:cNvSpPr txBox="1"/>
      </xdr:nvSpPr>
      <xdr:spPr>
        <a:xfrm>
          <a:off x="9339794" y="961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712,048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168601</xdr:rowOff>
    </xdr:from>
    <xdr:to>
      <xdr:col>12</xdr:col>
      <xdr:colOff>561975</xdr:colOff>
      <xdr:row>58</xdr:row>
      <xdr:rowOff>98751</xdr:rowOff>
    </xdr:to>
    <xdr:sp macro="" textlink="">
      <xdr:nvSpPr>
        <xdr:cNvPr id="366" name="円/楕円 365"/>
        <xdr:cNvSpPr/>
      </xdr:nvSpPr>
      <xdr:spPr>
        <a:xfrm>
          <a:off x="8699500" y="99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115278</xdr:rowOff>
    </xdr:from>
    <xdr:ext cx="599010" cy="259045"/>
    <xdr:sp macro="" textlink="">
      <xdr:nvSpPr>
        <xdr:cNvPr id="367" name="テキスト ボックス 366"/>
        <xdr:cNvSpPr txBox="1"/>
      </xdr:nvSpPr>
      <xdr:spPr>
        <a:xfrm>
          <a:off x="8450794" y="971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440,810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72013</xdr:rowOff>
    </xdr:from>
    <xdr:to>
      <xdr:col>11</xdr:col>
      <xdr:colOff>358775</xdr:colOff>
      <xdr:row>57</xdr:row>
      <xdr:rowOff>2163</xdr:rowOff>
    </xdr:to>
    <xdr:sp macro="" textlink="">
      <xdr:nvSpPr>
        <xdr:cNvPr id="368" name="円/楕円 367"/>
        <xdr:cNvSpPr/>
      </xdr:nvSpPr>
      <xdr:spPr>
        <a:xfrm>
          <a:off x="7810500" y="967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648679</xdr:colOff>
      <xdr:row>55</xdr:row>
      <xdr:rowOff>18690</xdr:rowOff>
    </xdr:from>
    <xdr:ext cx="690189" cy="259045"/>
    <xdr:sp macro="" textlink="">
      <xdr:nvSpPr>
        <xdr:cNvPr id="369" name="テキスト ボックス 368"/>
        <xdr:cNvSpPr txBox="1"/>
      </xdr:nvSpPr>
      <xdr:spPr>
        <a:xfrm>
          <a:off x="7516204" y="94484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1,144,324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5624</xdr:rowOff>
    </xdr:from>
    <xdr:to>
      <xdr:col>10</xdr:col>
      <xdr:colOff>155575</xdr:colOff>
      <xdr:row>58</xdr:row>
      <xdr:rowOff>107224</xdr:rowOff>
    </xdr:to>
    <xdr:sp macro="" textlink="">
      <xdr:nvSpPr>
        <xdr:cNvPr id="370" name="円/楕円 369"/>
        <xdr:cNvSpPr/>
      </xdr:nvSpPr>
      <xdr:spPr>
        <a:xfrm>
          <a:off x="6921500" y="994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123751</xdr:rowOff>
    </xdr:from>
    <xdr:ext cx="599010" cy="259045"/>
    <xdr:sp macro="" textlink="">
      <xdr:nvSpPr>
        <xdr:cNvPr id="371" name="テキスト ボックス 370"/>
        <xdr:cNvSpPr txBox="1"/>
      </xdr:nvSpPr>
      <xdr:spPr>
        <a:xfrm>
          <a:off x="6672794" y="9724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418,570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141706</xdr:rowOff>
    </xdr:from>
    <xdr:to>
      <xdr:col>15</xdr:col>
      <xdr:colOff>180975</xdr:colOff>
      <xdr:row>78</xdr:row>
      <xdr:rowOff>139700</xdr:rowOff>
    </xdr:to>
    <xdr:cxnSp macro="">
      <xdr:nvCxnSpPr>
        <xdr:cNvPr id="398" name="直線コネクタ 397"/>
        <xdr:cNvCxnSpPr/>
      </xdr:nvCxnSpPr>
      <xdr:spPr>
        <a:xfrm flipV="1">
          <a:off x="9639300" y="13343356"/>
          <a:ext cx="838200" cy="16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12597</xdr:rowOff>
    </xdr:from>
    <xdr:ext cx="599010" cy="259045"/>
    <xdr:sp macro="" textlink="">
      <xdr:nvSpPr>
        <xdr:cNvPr id="399" name="普通建設事業費 （ うち新規整備　）平均値テキスト"/>
        <xdr:cNvSpPr txBox="1"/>
      </xdr:nvSpPr>
      <xdr:spPr>
        <a:xfrm>
          <a:off x="10528300" y="13385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139700</xdr:rowOff>
    </xdr:from>
    <xdr:to>
      <xdr:col>14</xdr:col>
      <xdr:colOff>28575</xdr:colOff>
      <xdr:row>78</xdr:row>
      <xdr:rowOff>139700</xdr:rowOff>
    </xdr:to>
    <xdr:cxnSp macro="">
      <xdr:nvCxnSpPr>
        <xdr:cNvPr id="401" name="直線コネクタ 400"/>
        <xdr:cNvCxnSpPr/>
      </xdr:nvCxnSpPr>
      <xdr:spPr>
        <a:xfrm>
          <a:off x="8750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150649</xdr:rowOff>
    </xdr:from>
    <xdr:ext cx="599010" cy="259045"/>
    <xdr:sp macro="" textlink="">
      <xdr:nvSpPr>
        <xdr:cNvPr id="403" name="テキスト ボックス 402"/>
        <xdr:cNvSpPr txBox="1"/>
      </xdr:nvSpPr>
      <xdr:spPr>
        <a:xfrm>
          <a:off x="9339794" y="131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148713</xdr:rowOff>
    </xdr:from>
    <xdr:ext cx="599010" cy="259045"/>
    <xdr:sp macro="" textlink="">
      <xdr:nvSpPr>
        <xdr:cNvPr id="405" name="テキスト ボックス 404"/>
        <xdr:cNvSpPr txBox="1"/>
      </xdr:nvSpPr>
      <xdr:spPr>
        <a:xfrm>
          <a:off x="8450794" y="1317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90906</xdr:rowOff>
    </xdr:from>
    <xdr:to>
      <xdr:col>15</xdr:col>
      <xdr:colOff>231775</xdr:colOff>
      <xdr:row>78</xdr:row>
      <xdr:rowOff>21056</xdr:rowOff>
    </xdr:to>
    <xdr:sp macro="" textlink="">
      <xdr:nvSpPr>
        <xdr:cNvPr id="411" name="円/楕円 410"/>
        <xdr:cNvSpPr/>
      </xdr:nvSpPr>
      <xdr:spPr>
        <a:xfrm>
          <a:off x="10426700" y="1329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113783</xdr:rowOff>
    </xdr:from>
    <xdr:ext cx="599010" cy="259045"/>
    <xdr:sp macro="" textlink="">
      <xdr:nvSpPr>
        <xdr:cNvPr id="412" name="普通建設事業費 （ うち新規整備　）該当値テキスト"/>
        <xdr:cNvSpPr txBox="1"/>
      </xdr:nvSpPr>
      <xdr:spPr>
        <a:xfrm>
          <a:off x="10528300" y="1314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370,613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88900</xdr:rowOff>
    </xdr:from>
    <xdr:to>
      <xdr:col>14</xdr:col>
      <xdr:colOff>79375</xdr:colOff>
      <xdr:row>79</xdr:row>
      <xdr:rowOff>19050</xdr:rowOff>
    </xdr:to>
    <xdr:sp macro="" textlink="">
      <xdr:nvSpPr>
        <xdr:cNvPr id="413" name="円/楕円 412"/>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10177</xdr:rowOff>
    </xdr:from>
    <xdr:ext cx="249299" cy="259045"/>
    <xdr:sp macro="" textlink="">
      <xdr:nvSpPr>
        <xdr:cNvPr id="414" name="テキスト ボックス 413"/>
        <xdr:cNvSpPr txBox="1"/>
      </xdr:nvSpPr>
      <xdr:spPr>
        <a:xfrm>
          <a:off x="9514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88900</xdr:rowOff>
    </xdr:from>
    <xdr:to>
      <xdr:col>12</xdr:col>
      <xdr:colOff>561975</xdr:colOff>
      <xdr:row>79</xdr:row>
      <xdr:rowOff>19050</xdr:rowOff>
    </xdr:to>
    <xdr:sp macro="" textlink="">
      <xdr:nvSpPr>
        <xdr:cNvPr id="415" name="円/楕円 414"/>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79</xdr:row>
      <xdr:rowOff>10177</xdr:rowOff>
    </xdr:from>
    <xdr:ext cx="249299" cy="259045"/>
    <xdr:sp macro="" textlink="">
      <xdr:nvSpPr>
        <xdr:cNvPr id="416" name="テキスト ボックス 415"/>
        <xdr:cNvSpPr txBox="1"/>
      </xdr:nvSpPr>
      <xdr:spPr>
        <a:xfrm>
          <a:off x="8625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28586</xdr:rowOff>
    </xdr:from>
    <xdr:to>
      <xdr:col>15</xdr:col>
      <xdr:colOff>180975</xdr:colOff>
      <xdr:row>96</xdr:row>
      <xdr:rowOff>106727</xdr:rowOff>
    </xdr:to>
    <xdr:cxnSp macro="">
      <xdr:nvCxnSpPr>
        <xdr:cNvPr id="445" name="直線コネクタ 444"/>
        <xdr:cNvCxnSpPr/>
      </xdr:nvCxnSpPr>
      <xdr:spPr>
        <a:xfrm>
          <a:off x="9639300" y="16487786"/>
          <a:ext cx="838200" cy="7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23235</xdr:rowOff>
    </xdr:from>
    <xdr:ext cx="599010" cy="259045"/>
    <xdr:sp macro="" textlink="">
      <xdr:nvSpPr>
        <xdr:cNvPr id="446" name="普通建設事業費 （ うち更新整備　）平均値テキスト"/>
        <xdr:cNvSpPr txBox="1"/>
      </xdr:nvSpPr>
      <xdr:spPr>
        <a:xfrm>
          <a:off x="10528300" y="16825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28586</xdr:rowOff>
    </xdr:from>
    <xdr:to>
      <xdr:col>14</xdr:col>
      <xdr:colOff>28575</xdr:colOff>
      <xdr:row>97</xdr:row>
      <xdr:rowOff>51453</xdr:rowOff>
    </xdr:to>
    <xdr:cxnSp macro="">
      <xdr:nvCxnSpPr>
        <xdr:cNvPr id="448" name="直線コネクタ 447"/>
        <xdr:cNvCxnSpPr/>
      </xdr:nvCxnSpPr>
      <xdr:spPr>
        <a:xfrm flipV="1">
          <a:off x="8750300" y="16487786"/>
          <a:ext cx="889000" cy="19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158160</xdr:rowOff>
    </xdr:from>
    <xdr:ext cx="599010" cy="259045"/>
    <xdr:sp macro="" textlink="">
      <xdr:nvSpPr>
        <xdr:cNvPr id="450" name="テキスト ボックス 449"/>
        <xdr:cNvSpPr txBox="1"/>
      </xdr:nvSpPr>
      <xdr:spPr>
        <a:xfrm>
          <a:off x="9339794" y="1696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156999</xdr:rowOff>
    </xdr:from>
    <xdr:ext cx="599010" cy="259045"/>
    <xdr:sp macro="" textlink="">
      <xdr:nvSpPr>
        <xdr:cNvPr id="452" name="テキスト ボックス 451"/>
        <xdr:cNvSpPr txBox="1"/>
      </xdr:nvSpPr>
      <xdr:spPr>
        <a:xfrm>
          <a:off x="8450794" y="1695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55927</xdr:rowOff>
    </xdr:from>
    <xdr:to>
      <xdr:col>15</xdr:col>
      <xdr:colOff>231775</xdr:colOff>
      <xdr:row>96</xdr:row>
      <xdr:rowOff>157527</xdr:rowOff>
    </xdr:to>
    <xdr:sp macro="" textlink="">
      <xdr:nvSpPr>
        <xdr:cNvPr id="458" name="円/楕円 457"/>
        <xdr:cNvSpPr/>
      </xdr:nvSpPr>
      <xdr:spPr>
        <a:xfrm>
          <a:off x="10426700" y="165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78804</xdr:rowOff>
    </xdr:from>
    <xdr:ext cx="599010" cy="259045"/>
    <xdr:sp macro="" textlink="">
      <xdr:nvSpPr>
        <xdr:cNvPr id="459" name="普通建設事業費 （ うち更新整備　）該当値テキスト"/>
        <xdr:cNvSpPr txBox="1"/>
      </xdr:nvSpPr>
      <xdr:spPr>
        <a:xfrm>
          <a:off x="10528300" y="1636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593,272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149236</xdr:rowOff>
    </xdr:from>
    <xdr:to>
      <xdr:col>14</xdr:col>
      <xdr:colOff>79375</xdr:colOff>
      <xdr:row>96</xdr:row>
      <xdr:rowOff>79386</xdr:rowOff>
    </xdr:to>
    <xdr:sp macro="" textlink="">
      <xdr:nvSpPr>
        <xdr:cNvPr id="460" name="円/楕円 459"/>
        <xdr:cNvSpPr/>
      </xdr:nvSpPr>
      <xdr:spPr>
        <a:xfrm>
          <a:off x="9588500" y="1643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95913</xdr:rowOff>
    </xdr:from>
    <xdr:ext cx="599010" cy="259045"/>
    <xdr:sp macro="" textlink="">
      <xdr:nvSpPr>
        <xdr:cNvPr id="461" name="テキスト ボックス 460"/>
        <xdr:cNvSpPr txBox="1"/>
      </xdr:nvSpPr>
      <xdr:spPr>
        <a:xfrm>
          <a:off x="9339794" y="1621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695,820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653</xdr:rowOff>
    </xdr:from>
    <xdr:to>
      <xdr:col>12</xdr:col>
      <xdr:colOff>561975</xdr:colOff>
      <xdr:row>97</xdr:row>
      <xdr:rowOff>102253</xdr:rowOff>
    </xdr:to>
    <xdr:sp macro="" textlink="">
      <xdr:nvSpPr>
        <xdr:cNvPr id="462" name="円/楕円 461"/>
        <xdr:cNvSpPr/>
      </xdr:nvSpPr>
      <xdr:spPr>
        <a:xfrm>
          <a:off x="8699500" y="1663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118780</xdr:rowOff>
    </xdr:from>
    <xdr:ext cx="599010" cy="259045"/>
    <xdr:sp macro="" textlink="">
      <xdr:nvSpPr>
        <xdr:cNvPr id="463" name="テキスト ボックス 462"/>
        <xdr:cNvSpPr txBox="1"/>
      </xdr:nvSpPr>
      <xdr:spPr>
        <a:xfrm>
          <a:off x="8450794" y="1640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440,810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494" name="直線コネクタ 49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91815</xdr:rowOff>
    </xdr:from>
    <xdr:to>
      <xdr:col>22</xdr:col>
      <xdr:colOff>365125</xdr:colOff>
      <xdr:row>39</xdr:row>
      <xdr:rowOff>98878</xdr:rowOff>
    </xdr:to>
    <xdr:cxnSp macro="">
      <xdr:nvCxnSpPr>
        <xdr:cNvPr id="497" name="直線コネクタ 496"/>
        <xdr:cNvCxnSpPr/>
      </xdr:nvCxnSpPr>
      <xdr:spPr>
        <a:xfrm>
          <a:off x="14592300" y="6778365"/>
          <a:ext cx="889000" cy="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138648</xdr:rowOff>
    </xdr:from>
    <xdr:ext cx="534377" cy="259045"/>
    <xdr:sp macro="" textlink="">
      <xdr:nvSpPr>
        <xdr:cNvPr id="499" name="テキスト ボックス 498"/>
        <xdr:cNvSpPr txBox="1"/>
      </xdr:nvSpPr>
      <xdr:spPr>
        <a:xfrm>
          <a:off x="15214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91815</xdr:rowOff>
    </xdr:from>
    <xdr:to>
      <xdr:col>21</xdr:col>
      <xdr:colOff>161925</xdr:colOff>
      <xdr:row>39</xdr:row>
      <xdr:rowOff>98878</xdr:rowOff>
    </xdr:to>
    <xdr:cxnSp macro="">
      <xdr:nvCxnSpPr>
        <xdr:cNvPr id="500" name="直線コネクタ 499"/>
        <xdr:cNvCxnSpPr/>
      </xdr:nvCxnSpPr>
      <xdr:spPr>
        <a:xfrm flipV="1">
          <a:off x="13703300" y="6778365"/>
          <a:ext cx="889000" cy="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142959</xdr:rowOff>
    </xdr:from>
    <xdr:ext cx="534377" cy="259045"/>
    <xdr:sp macro="" textlink="">
      <xdr:nvSpPr>
        <xdr:cNvPr id="502" name="テキスト ボックス 501"/>
        <xdr:cNvSpPr txBox="1"/>
      </xdr:nvSpPr>
      <xdr:spPr>
        <a:xfrm>
          <a:off x="14325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03" name="直線コネクタ 502"/>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140596</xdr:rowOff>
    </xdr:from>
    <xdr:ext cx="534377" cy="259045"/>
    <xdr:sp macro="" textlink="">
      <xdr:nvSpPr>
        <xdr:cNvPr id="505" name="テキスト ボックス 504"/>
        <xdr:cNvSpPr txBox="1"/>
      </xdr:nvSpPr>
      <xdr:spPr>
        <a:xfrm>
          <a:off x="13436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125327</xdr:rowOff>
    </xdr:from>
    <xdr:ext cx="534377" cy="259045"/>
    <xdr:sp macro="" textlink="">
      <xdr:nvSpPr>
        <xdr:cNvPr id="507" name="テキスト ボックス 506"/>
        <xdr:cNvSpPr txBox="1"/>
      </xdr:nvSpPr>
      <xdr:spPr>
        <a:xfrm>
          <a:off x="12547111" y="64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13" name="円/楕円 51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249299" cy="259045"/>
    <xdr:sp macro="" textlink="">
      <xdr:nvSpPr>
        <xdr:cNvPr id="514" name="災害復旧事業費該当値テキスト"/>
        <xdr:cNvSpPr txBox="1"/>
      </xdr:nvSpPr>
      <xdr:spPr>
        <a:xfrm>
          <a:off x="16370300" y="6695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15" name="円/楕円 51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16" name="テキスト ボックス 515"/>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41015</xdr:rowOff>
    </xdr:from>
    <xdr:to>
      <xdr:col>21</xdr:col>
      <xdr:colOff>212725</xdr:colOff>
      <xdr:row>39</xdr:row>
      <xdr:rowOff>142615</xdr:rowOff>
    </xdr:to>
    <xdr:sp macro="" textlink="">
      <xdr:nvSpPr>
        <xdr:cNvPr id="517" name="円/楕円 516"/>
        <xdr:cNvSpPr/>
      </xdr:nvSpPr>
      <xdr:spPr>
        <a:xfrm>
          <a:off x="14541500" y="6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133742</xdr:rowOff>
    </xdr:from>
    <xdr:ext cx="469744" cy="259045"/>
    <xdr:sp macro="" textlink="">
      <xdr:nvSpPr>
        <xdr:cNvPr id="518" name="テキスト ボックス 517"/>
        <xdr:cNvSpPr txBox="1"/>
      </xdr:nvSpPr>
      <xdr:spPr>
        <a:xfrm>
          <a:off x="14357427" y="682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19" name="円/楕円 51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0" name="テキスト ボックス 519"/>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1" name="円/楕円 52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22" name="テキスト ボックス 521"/>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74980</xdr:rowOff>
    </xdr:from>
    <xdr:to>
      <xdr:col>23</xdr:col>
      <xdr:colOff>517525</xdr:colOff>
      <xdr:row>77</xdr:row>
      <xdr:rowOff>80130</xdr:rowOff>
    </xdr:to>
    <xdr:cxnSp macro="">
      <xdr:nvCxnSpPr>
        <xdr:cNvPr id="610" name="直線コネクタ 609"/>
        <xdr:cNvCxnSpPr/>
      </xdr:nvCxnSpPr>
      <xdr:spPr>
        <a:xfrm>
          <a:off x="15481300" y="13276630"/>
          <a:ext cx="838200" cy="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121176</xdr:rowOff>
    </xdr:from>
    <xdr:ext cx="599010" cy="259045"/>
    <xdr:sp macro="" textlink="">
      <xdr:nvSpPr>
        <xdr:cNvPr id="611" name="公債費平均値テキスト"/>
        <xdr:cNvSpPr txBox="1"/>
      </xdr:nvSpPr>
      <xdr:spPr>
        <a:xfrm>
          <a:off x="16370300" y="13322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58784</xdr:rowOff>
    </xdr:from>
    <xdr:to>
      <xdr:col>22</xdr:col>
      <xdr:colOff>365125</xdr:colOff>
      <xdr:row>77</xdr:row>
      <xdr:rowOff>74980</xdr:rowOff>
    </xdr:to>
    <xdr:cxnSp macro="">
      <xdr:nvCxnSpPr>
        <xdr:cNvPr id="613" name="直線コネクタ 612"/>
        <xdr:cNvCxnSpPr/>
      </xdr:nvCxnSpPr>
      <xdr:spPr>
        <a:xfrm>
          <a:off x="14592300" y="13260434"/>
          <a:ext cx="889000" cy="1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115761</xdr:rowOff>
    </xdr:from>
    <xdr:ext cx="599010" cy="259045"/>
    <xdr:sp macro="" textlink="">
      <xdr:nvSpPr>
        <xdr:cNvPr id="615" name="テキスト ボックス 614"/>
        <xdr:cNvSpPr txBox="1"/>
      </xdr:nvSpPr>
      <xdr:spPr>
        <a:xfrm>
          <a:off x="15181794" y="1348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58784</xdr:rowOff>
    </xdr:from>
    <xdr:to>
      <xdr:col>21</xdr:col>
      <xdr:colOff>161925</xdr:colOff>
      <xdr:row>77</xdr:row>
      <xdr:rowOff>68149</xdr:rowOff>
    </xdr:to>
    <xdr:cxnSp macro="">
      <xdr:nvCxnSpPr>
        <xdr:cNvPr id="616" name="直線コネクタ 615"/>
        <xdr:cNvCxnSpPr/>
      </xdr:nvCxnSpPr>
      <xdr:spPr>
        <a:xfrm flipV="1">
          <a:off x="13703300" y="13260434"/>
          <a:ext cx="889000" cy="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85131</xdr:rowOff>
    </xdr:from>
    <xdr:ext cx="599010" cy="259045"/>
    <xdr:sp macro="" textlink="">
      <xdr:nvSpPr>
        <xdr:cNvPr id="618" name="テキスト ボックス 617"/>
        <xdr:cNvSpPr txBox="1"/>
      </xdr:nvSpPr>
      <xdr:spPr>
        <a:xfrm>
          <a:off x="14292794" y="1345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97233</xdr:rowOff>
    </xdr:from>
    <xdr:to>
      <xdr:col>19</xdr:col>
      <xdr:colOff>644525</xdr:colOff>
      <xdr:row>77</xdr:row>
      <xdr:rowOff>68149</xdr:rowOff>
    </xdr:to>
    <xdr:cxnSp macro="">
      <xdr:nvCxnSpPr>
        <xdr:cNvPr id="619" name="直線コネクタ 618"/>
        <xdr:cNvCxnSpPr/>
      </xdr:nvCxnSpPr>
      <xdr:spPr>
        <a:xfrm>
          <a:off x="12814300" y="13127433"/>
          <a:ext cx="889000" cy="14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82904</xdr:rowOff>
    </xdr:from>
    <xdr:ext cx="599010" cy="259045"/>
    <xdr:sp macro="" textlink="">
      <xdr:nvSpPr>
        <xdr:cNvPr id="621" name="テキスト ボックス 620"/>
        <xdr:cNvSpPr txBox="1"/>
      </xdr:nvSpPr>
      <xdr:spPr>
        <a:xfrm>
          <a:off x="13403794" y="1345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71463</xdr:rowOff>
    </xdr:from>
    <xdr:ext cx="599010" cy="259045"/>
    <xdr:sp macro="" textlink="">
      <xdr:nvSpPr>
        <xdr:cNvPr id="623" name="テキスト ボックス 622"/>
        <xdr:cNvSpPr txBox="1"/>
      </xdr:nvSpPr>
      <xdr:spPr>
        <a:xfrm>
          <a:off x="12514794" y="1344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29330</xdr:rowOff>
    </xdr:from>
    <xdr:to>
      <xdr:col>23</xdr:col>
      <xdr:colOff>568325</xdr:colOff>
      <xdr:row>77</xdr:row>
      <xdr:rowOff>130930</xdr:rowOff>
    </xdr:to>
    <xdr:sp macro="" textlink="">
      <xdr:nvSpPr>
        <xdr:cNvPr id="629" name="円/楕円 628"/>
        <xdr:cNvSpPr/>
      </xdr:nvSpPr>
      <xdr:spPr>
        <a:xfrm>
          <a:off x="16268700" y="132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52207</xdr:rowOff>
    </xdr:from>
    <xdr:ext cx="599010" cy="259045"/>
    <xdr:sp macro="" textlink="">
      <xdr:nvSpPr>
        <xdr:cNvPr id="630" name="公債費該当値テキスト"/>
        <xdr:cNvSpPr txBox="1"/>
      </xdr:nvSpPr>
      <xdr:spPr>
        <a:xfrm>
          <a:off x="16370300" y="1308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221,482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24180</xdr:rowOff>
    </xdr:from>
    <xdr:to>
      <xdr:col>22</xdr:col>
      <xdr:colOff>415925</xdr:colOff>
      <xdr:row>77</xdr:row>
      <xdr:rowOff>125780</xdr:rowOff>
    </xdr:to>
    <xdr:sp macro="" textlink="">
      <xdr:nvSpPr>
        <xdr:cNvPr id="631" name="円/楕円 630"/>
        <xdr:cNvSpPr/>
      </xdr:nvSpPr>
      <xdr:spPr>
        <a:xfrm>
          <a:off x="15430500" y="1322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142307</xdr:rowOff>
    </xdr:from>
    <xdr:ext cx="599010" cy="259045"/>
    <xdr:sp macro="" textlink="">
      <xdr:nvSpPr>
        <xdr:cNvPr id="632" name="テキスト ボックス 631"/>
        <xdr:cNvSpPr txBox="1"/>
      </xdr:nvSpPr>
      <xdr:spPr>
        <a:xfrm>
          <a:off x="15181794" y="1300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224,636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7984</xdr:rowOff>
    </xdr:from>
    <xdr:to>
      <xdr:col>21</xdr:col>
      <xdr:colOff>212725</xdr:colOff>
      <xdr:row>77</xdr:row>
      <xdr:rowOff>109584</xdr:rowOff>
    </xdr:to>
    <xdr:sp macro="" textlink="">
      <xdr:nvSpPr>
        <xdr:cNvPr id="633" name="円/楕円 632"/>
        <xdr:cNvSpPr/>
      </xdr:nvSpPr>
      <xdr:spPr>
        <a:xfrm>
          <a:off x="14541500" y="1320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126111</xdr:rowOff>
    </xdr:from>
    <xdr:ext cx="599010" cy="259045"/>
    <xdr:sp macro="" textlink="">
      <xdr:nvSpPr>
        <xdr:cNvPr id="634" name="テキスト ボックス 633"/>
        <xdr:cNvSpPr txBox="1"/>
      </xdr:nvSpPr>
      <xdr:spPr>
        <a:xfrm>
          <a:off x="14292794" y="1298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234,555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17349</xdr:rowOff>
    </xdr:from>
    <xdr:to>
      <xdr:col>20</xdr:col>
      <xdr:colOff>9525</xdr:colOff>
      <xdr:row>77</xdr:row>
      <xdr:rowOff>118949</xdr:rowOff>
    </xdr:to>
    <xdr:sp macro="" textlink="">
      <xdr:nvSpPr>
        <xdr:cNvPr id="635" name="円/楕円 634"/>
        <xdr:cNvSpPr/>
      </xdr:nvSpPr>
      <xdr:spPr>
        <a:xfrm>
          <a:off x="13652500" y="1321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135476</xdr:rowOff>
    </xdr:from>
    <xdr:ext cx="599010" cy="259045"/>
    <xdr:sp macro="" textlink="">
      <xdr:nvSpPr>
        <xdr:cNvPr id="636" name="テキスト ボックス 635"/>
        <xdr:cNvSpPr txBox="1"/>
      </xdr:nvSpPr>
      <xdr:spPr>
        <a:xfrm>
          <a:off x="13403794" y="1299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228,819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46433</xdr:rowOff>
    </xdr:from>
    <xdr:to>
      <xdr:col>18</xdr:col>
      <xdr:colOff>492125</xdr:colOff>
      <xdr:row>76</xdr:row>
      <xdr:rowOff>148033</xdr:rowOff>
    </xdr:to>
    <xdr:sp macro="" textlink="">
      <xdr:nvSpPr>
        <xdr:cNvPr id="637" name="円/楕円 636"/>
        <xdr:cNvSpPr/>
      </xdr:nvSpPr>
      <xdr:spPr>
        <a:xfrm>
          <a:off x="12763500" y="1307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164560</xdr:rowOff>
    </xdr:from>
    <xdr:ext cx="599010" cy="259045"/>
    <xdr:sp macro="" textlink="">
      <xdr:nvSpPr>
        <xdr:cNvPr id="638" name="テキスト ボックス 637"/>
        <xdr:cNvSpPr txBox="1"/>
      </xdr:nvSpPr>
      <xdr:spPr>
        <a:xfrm>
          <a:off x="12514794" y="1285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316,008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143616</xdr:rowOff>
    </xdr:from>
    <xdr:to>
      <xdr:col>23</xdr:col>
      <xdr:colOff>517525</xdr:colOff>
      <xdr:row>98</xdr:row>
      <xdr:rowOff>147121</xdr:rowOff>
    </xdr:to>
    <xdr:cxnSp macro="">
      <xdr:nvCxnSpPr>
        <xdr:cNvPr id="667" name="直線コネクタ 666"/>
        <xdr:cNvCxnSpPr/>
      </xdr:nvCxnSpPr>
      <xdr:spPr>
        <a:xfrm>
          <a:off x="15481300" y="16945716"/>
          <a:ext cx="8382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76178</xdr:rowOff>
    </xdr:from>
    <xdr:ext cx="534377" cy="259045"/>
    <xdr:sp macro="" textlink="">
      <xdr:nvSpPr>
        <xdr:cNvPr id="668" name="積立金平均値テキスト"/>
        <xdr:cNvSpPr txBox="1"/>
      </xdr:nvSpPr>
      <xdr:spPr>
        <a:xfrm>
          <a:off x="16370300" y="16706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83896</xdr:rowOff>
    </xdr:from>
    <xdr:to>
      <xdr:col>22</xdr:col>
      <xdr:colOff>365125</xdr:colOff>
      <xdr:row>98</xdr:row>
      <xdr:rowOff>143616</xdr:rowOff>
    </xdr:to>
    <xdr:cxnSp macro="">
      <xdr:nvCxnSpPr>
        <xdr:cNvPr id="670" name="直線コネクタ 669"/>
        <xdr:cNvCxnSpPr/>
      </xdr:nvCxnSpPr>
      <xdr:spPr>
        <a:xfrm>
          <a:off x="14592300" y="16885996"/>
          <a:ext cx="889000" cy="5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71190</xdr:rowOff>
    </xdr:from>
    <xdr:ext cx="599010" cy="259045"/>
    <xdr:sp macro="" textlink="">
      <xdr:nvSpPr>
        <xdr:cNvPr id="672" name="テキスト ボックス 671"/>
        <xdr:cNvSpPr txBox="1"/>
      </xdr:nvSpPr>
      <xdr:spPr>
        <a:xfrm>
          <a:off x="15181794" y="165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83896</xdr:rowOff>
    </xdr:from>
    <xdr:to>
      <xdr:col>21</xdr:col>
      <xdr:colOff>161925</xdr:colOff>
      <xdr:row>98</xdr:row>
      <xdr:rowOff>132753</xdr:rowOff>
    </xdr:to>
    <xdr:cxnSp macro="">
      <xdr:nvCxnSpPr>
        <xdr:cNvPr id="673" name="直線コネクタ 672"/>
        <xdr:cNvCxnSpPr/>
      </xdr:nvCxnSpPr>
      <xdr:spPr>
        <a:xfrm flipV="1">
          <a:off x="13703300" y="16885996"/>
          <a:ext cx="889000" cy="4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12217</xdr:rowOff>
    </xdr:from>
    <xdr:ext cx="534377" cy="259045"/>
    <xdr:sp macro="" textlink="">
      <xdr:nvSpPr>
        <xdr:cNvPr id="675" name="テキスト ボックス 674"/>
        <xdr:cNvSpPr txBox="1"/>
      </xdr:nvSpPr>
      <xdr:spPr>
        <a:xfrm>
          <a:off x="14325111" y="169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60756</xdr:rowOff>
    </xdr:from>
    <xdr:to>
      <xdr:col>19</xdr:col>
      <xdr:colOff>644525</xdr:colOff>
      <xdr:row>98</xdr:row>
      <xdr:rowOff>132753</xdr:rowOff>
    </xdr:to>
    <xdr:cxnSp macro="">
      <xdr:nvCxnSpPr>
        <xdr:cNvPr id="676" name="直線コネクタ 675"/>
        <xdr:cNvCxnSpPr/>
      </xdr:nvCxnSpPr>
      <xdr:spPr>
        <a:xfrm>
          <a:off x="12814300" y="16691406"/>
          <a:ext cx="889000" cy="24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157216</xdr:rowOff>
    </xdr:from>
    <xdr:ext cx="534377" cy="259045"/>
    <xdr:sp macro="" textlink="">
      <xdr:nvSpPr>
        <xdr:cNvPr id="678" name="テキスト ボックス 677"/>
        <xdr:cNvSpPr txBox="1"/>
      </xdr:nvSpPr>
      <xdr:spPr>
        <a:xfrm>
          <a:off x="13436111" y="166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114541</xdr:rowOff>
    </xdr:from>
    <xdr:ext cx="599010" cy="259045"/>
    <xdr:sp macro="" textlink="">
      <xdr:nvSpPr>
        <xdr:cNvPr id="680" name="テキスト ボックス 679"/>
        <xdr:cNvSpPr txBox="1"/>
      </xdr:nvSpPr>
      <xdr:spPr>
        <a:xfrm>
          <a:off x="12514794" y="1691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96321</xdr:rowOff>
    </xdr:from>
    <xdr:to>
      <xdr:col>23</xdr:col>
      <xdr:colOff>568325</xdr:colOff>
      <xdr:row>99</xdr:row>
      <xdr:rowOff>26471</xdr:rowOff>
    </xdr:to>
    <xdr:sp macro="" textlink="">
      <xdr:nvSpPr>
        <xdr:cNvPr id="686" name="円/楕円 685"/>
        <xdr:cNvSpPr/>
      </xdr:nvSpPr>
      <xdr:spPr>
        <a:xfrm>
          <a:off x="16268700" y="1689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31728</xdr:rowOff>
    </xdr:from>
    <xdr:ext cx="534377" cy="259045"/>
    <xdr:sp macro="" textlink="">
      <xdr:nvSpPr>
        <xdr:cNvPr id="687" name="積立金該当値テキスト"/>
        <xdr:cNvSpPr txBox="1"/>
      </xdr:nvSpPr>
      <xdr:spPr>
        <a:xfrm>
          <a:off x="16370300" y="1683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54,157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92816</xdr:rowOff>
    </xdr:from>
    <xdr:to>
      <xdr:col>22</xdr:col>
      <xdr:colOff>415925</xdr:colOff>
      <xdr:row>99</xdr:row>
      <xdr:rowOff>22966</xdr:rowOff>
    </xdr:to>
    <xdr:sp macro="" textlink="">
      <xdr:nvSpPr>
        <xdr:cNvPr id="688" name="円/楕円 687"/>
        <xdr:cNvSpPr/>
      </xdr:nvSpPr>
      <xdr:spPr>
        <a:xfrm>
          <a:off x="15430500" y="1689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14093</xdr:rowOff>
    </xdr:from>
    <xdr:ext cx="534377" cy="259045"/>
    <xdr:sp macro="" textlink="">
      <xdr:nvSpPr>
        <xdr:cNvPr id="689" name="テキスト ボックス 688"/>
        <xdr:cNvSpPr txBox="1"/>
      </xdr:nvSpPr>
      <xdr:spPr>
        <a:xfrm>
          <a:off x="15214111" y="1698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56,916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33096</xdr:rowOff>
    </xdr:from>
    <xdr:to>
      <xdr:col>21</xdr:col>
      <xdr:colOff>212725</xdr:colOff>
      <xdr:row>98</xdr:row>
      <xdr:rowOff>134696</xdr:rowOff>
    </xdr:to>
    <xdr:sp macro="" textlink="">
      <xdr:nvSpPr>
        <xdr:cNvPr id="690" name="円/楕円 689"/>
        <xdr:cNvSpPr/>
      </xdr:nvSpPr>
      <xdr:spPr>
        <a:xfrm>
          <a:off x="14541500" y="1683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151223</xdr:rowOff>
    </xdr:from>
    <xdr:ext cx="599010" cy="259045"/>
    <xdr:sp macro="" textlink="">
      <xdr:nvSpPr>
        <xdr:cNvPr id="691" name="テキスト ボックス 690"/>
        <xdr:cNvSpPr txBox="1"/>
      </xdr:nvSpPr>
      <xdr:spPr>
        <a:xfrm>
          <a:off x="14292794" y="1661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103,941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81953</xdr:rowOff>
    </xdr:from>
    <xdr:to>
      <xdr:col>20</xdr:col>
      <xdr:colOff>9525</xdr:colOff>
      <xdr:row>99</xdr:row>
      <xdr:rowOff>12103</xdr:rowOff>
    </xdr:to>
    <xdr:sp macro="" textlink="">
      <xdr:nvSpPr>
        <xdr:cNvPr id="692" name="円/楕円 691"/>
        <xdr:cNvSpPr/>
      </xdr:nvSpPr>
      <xdr:spPr>
        <a:xfrm>
          <a:off x="13652500" y="1688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3230</xdr:rowOff>
    </xdr:from>
    <xdr:ext cx="534377" cy="259045"/>
    <xdr:sp macro="" textlink="">
      <xdr:nvSpPr>
        <xdr:cNvPr id="693" name="テキスト ボックス 692"/>
        <xdr:cNvSpPr txBox="1"/>
      </xdr:nvSpPr>
      <xdr:spPr>
        <a:xfrm>
          <a:off x="13436111" y="1697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65,470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9956</xdr:rowOff>
    </xdr:from>
    <xdr:to>
      <xdr:col>18</xdr:col>
      <xdr:colOff>492125</xdr:colOff>
      <xdr:row>97</xdr:row>
      <xdr:rowOff>111556</xdr:rowOff>
    </xdr:to>
    <xdr:sp macro="" textlink="">
      <xdr:nvSpPr>
        <xdr:cNvPr id="694" name="円/楕円 693"/>
        <xdr:cNvSpPr/>
      </xdr:nvSpPr>
      <xdr:spPr>
        <a:xfrm>
          <a:off x="12763500" y="1664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128083</xdr:rowOff>
    </xdr:from>
    <xdr:ext cx="599010" cy="259045"/>
    <xdr:sp macro="" textlink="">
      <xdr:nvSpPr>
        <xdr:cNvPr id="695" name="テキスト ボックス 694"/>
        <xdr:cNvSpPr txBox="1"/>
      </xdr:nvSpPr>
      <xdr:spPr>
        <a:xfrm>
          <a:off x="12514794" y="1641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257,161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2" name="直線コネクタ 72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5" name="直線コネクタ 72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7" name="テキスト ボックス 726"/>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8" name="直線コネクタ 72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1" name="直線コネクタ 73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3" name="テキスト ボックス 732"/>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5" name="テキスト ボックス 734"/>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1" name="円/楕円 74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42" name="投資及び出資金該当値テキスト"/>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3" name="円/楕円 74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4" name="テキスト ボックス 74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5" name="円/楕円 74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6" name="テキスト ボックス 74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7" name="円/楕円 74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8" name="テキスト ボックス 74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9" name="円/楕円 74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0" name="テキスト ボックス 74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3142</xdr:rowOff>
    </xdr:from>
    <xdr:to>
      <xdr:col>32</xdr:col>
      <xdr:colOff>187325</xdr:colOff>
      <xdr:row>59</xdr:row>
      <xdr:rowOff>3458</xdr:rowOff>
    </xdr:to>
    <xdr:cxnSp macro="">
      <xdr:nvCxnSpPr>
        <xdr:cNvPr id="779" name="直線コネクタ 778"/>
        <xdr:cNvCxnSpPr/>
      </xdr:nvCxnSpPr>
      <xdr:spPr>
        <a:xfrm>
          <a:off x="21323300" y="10118692"/>
          <a:ext cx="8382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0" name="貸付金平均値テキスト"/>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3142</xdr:rowOff>
    </xdr:from>
    <xdr:to>
      <xdr:col>31</xdr:col>
      <xdr:colOff>34925</xdr:colOff>
      <xdr:row>59</xdr:row>
      <xdr:rowOff>3969</xdr:rowOff>
    </xdr:to>
    <xdr:cxnSp macro="">
      <xdr:nvCxnSpPr>
        <xdr:cNvPr id="782" name="直線コネクタ 781"/>
        <xdr:cNvCxnSpPr/>
      </xdr:nvCxnSpPr>
      <xdr:spPr>
        <a:xfrm flipV="1">
          <a:off x="20434300" y="10118692"/>
          <a:ext cx="889000" cy="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65357</xdr:rowOff>
    </xdr:from>
    <xdr:ext cx="469744" cy="259045"/>
    <xdr:sp macro="" textlink="">
      <xdr:nvSpPr>
        <xdr:cNvPr id="784" name="テキスト ボックス 783"/>
        <xdr:cNvSpPr txBox="1"/>
      </xdr:nvSpPr>
      <xdr:spPr>
        <a:xfrm>
          <a:off x="21088427" y="101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102427</xdr:rowOff>
    </xdr:from>
    <xdr:to>
      <xdr:col>29</xdr:col>
      <xdr:colOff>517525</xdr:colOff>
      <xdr:row>59</xdr:row>
      <xdr:rowOff>3969</xdr:rowOff>
    </xdr:to>
    <xdr:cxnSp macro="">
      <xdr:nvCxnSpPr>
        <xdr:cNvPr id="785" name="直線コネクタ 784"/>
        <xdr:cNvCxnSpPr/>
      </xdr:nvCxnSpPr>
      <xdr:spPr>
        <a:xfrm>
          <a:off x="19545300" y="10046527"/>
          <a:ext cx="889000" cy="7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59</xdr:row>
      <xdr:rowOff>47941</xdr:rowOff>
    </xdr:from>
    <xdr:ext cx="534377" cy="259045"/>
    <xdr:sp macro="" textlink="">
      <xdr:nvSpPr>
        <xdr:cNvPr id="787" name="テキスト ボックス 786"/>
        <xdr:cNvSpPr txBox="1"/>
      </xdr:nvSpPr>
      <xdr:spPr>
        <a:xfrm>
          <a:off x="20167111" y="1016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102427</xdr:rowOff>
    </xdr:from>
    <xdr:to>
      <xdr:col>28</xdr:col>
      <xdr:colOff>314325</xdr:colOff>
      <xdr:row>59</xdr:row>
      <xdr:rowOff>3816</xdr:rowOff>
    </xdr:to>
    <xdr:cxnSp macro="">
      <xdr:nvCxnSpPr>
        <xdr:cNvPr id="788" name="直線コネクタ 787"/>
        <xdr:cNvCxnSpPr/>
      </xdr:nvCxnSpPr>
      <xdr:spPr>
        <a:xfrm flipV="1">
          <a:off x="18656300" y="10046527"/>
          <a:ext cx="889000" cy="7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54780</xdr:rowOff>
    </xdr:from>
    <xdr:ext cx="469744" cy="259045"/>
    <xdr:sp macro="" textlink="">
      <xdr:nvSpPr>
        <xdr:cNvPr id="790" name="テキスト ボックス 789"/>
        <xdr:cNvSpPr txBox="1"/>
      </xdr:nvSpPr>
      <xdr:spPr>
        <a:xfrm>
          <a:off x="19310427" y="1017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59600</xdr:rowOff>
    </xdr:from>
    <xdr:ext cx="469744" cy="259045"/>
    <xdr:sp macro="" textlink="">
      <xdr:nvSpPr>
        <xdr:cNvPr id="792" name="テキスト ボックス 791"/>
        <xdr:cNvSpPr txBox="1"/>
      </xdr:nvSpPr>
      <xdr:spPr>
        <a:xfrm>
          <a:off x="18421427" y="1017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124108</xdr:rowOff>
    </xdr:from>
    <xdr:to>
      <xdr:col>32</xdr:col>
      <xdr:colOff>238125</xdr:colOff>
      <xdr:row>59</xdr:row>
      <xdr:rowOff>54258</xdr:rowOff>
    </xdr:to>
    <xdr:sp macro="" textlink="">
      <xdr:nvSpPr>
        <xdr:cNvPr id="798" name="円/楕円 797"/>
        <xdr:cNvSpPr/>
      </xdr:nvSpPr>
      <xdr:spPr>
        <a:xfrm>
          <a:off x="22110700" y="100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534377" cy="259045"/>
    <xdr:sp macro="" textlink="">
      <xdr:nvSpPr>
        <xdr:cNvPr id="799" name="貸付金該当値テキスト"/>
        <xdr:cNvSpPr txBox="1"/>
      </xdr:nvSpPr>
      <xdr:spPr>
        <a:xfrm>
          <a:off x="22212300" y="100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10,759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123792</xdr:rowOff>
    </xdr:from>
    <xdr:to>
      <xdr:col>31</xdr:col>
      <xdr:colOff>85725</xdr:colOff>
      <xdr:row>59</xdr:row>
      <xdr:rowOff>53942</xdr:rowOff>
    </xdr:to>
    <xdr:sp macro="" textlink="">
      <xdr:nvSpPr>
        <xdr:cNvPr id="800" name="円/楕円 799"/>
        <xdr:cNvSpPr/>
      </xdr:nvSpPr>
      <xdr:spPr>
        <a:xfrm>
          <a:off x="21272500" y="100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70469</xdr:rowOff>
    </xdr:from>
    <xdr:ext cx="534377" cy="259045"/>
    <xdr:sp macro="" textlink="">
      <xdr:nvSpPr>
        <xdr:cNvPr id="801" name="テキスト ボックス 800"/>
        <xdr:cNvSpPr txBox="1"/>
      </xdr:nvSpPr>
      <xdr:spPr>
        <a:xfrm>
          <a:off x="21056111" y="98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124619</xdr:rowOff>
    </xdr:from>
    <xdr:to>
      <xdr:col>29</xdr:col>
      <xdr:colOff>568325</xdr:colOff>
      <xdr:row>59</xdr:row>
      <xdr:rowOff>54769</xdr:rowOff>
    </xdr:to>
    <xdr:sp macro="" textlink="">
      <xdr:nvSpPr>
        <xdr:cNvPr id="802" name="円/楕円 801"/>
        <xdr:cNvSpPr/>
      </xdr:nvSpPr>
      <xdr:spPr>
        <a:xfrm>
          <a:off x="20383500" y="1006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71296</xdr:rowOff>
    </xdr:from>
    <xdr:ext cx="534377" cy="259045"/>
    <xdr:sp macro="" textlink="">
      <xdr:nvSpPr>
        <xdr:cNvPr id="803" name="テキスト ボックス 802"/>
        <xdr:cNvSpPr txBox="1"/>
      </xdr:nvSpPr>
      <xdr:spPr>
        <a:xfrm>
          <a:off x="20167111" y="984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51627</xdr:rowOff>
    </xdr:from>
    <xdr:to>
      <xdr:col>28</xdr:col>
      <xdr:colOff>365125</xdr:colOff>
      <xdr:row>58</xdr:row>
      <xdr:rowOff>153227</xdr:rowOff>
    </xdr:to>
    <xdr:sp macro="" textlink="">
      <xdr:nvSpPr>
        <xdr:cNvPr id="804" name="円/楕円 803"/>
        <xdr:cNvSpPr/>
      </xdr:nvSpPr>
      <xdr:spPr>
        <a:xfrm>
          <a:off x="19494500" y="999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169754</xdr:rowOff>
    </xdr:from>
    <xdr:ext cx="534377" cy="259045"/>
    <xdr:sp macro="" textlink="">
      <xdr:nvSpPr>
        <xdr:cNvPr id="805" name="テキスト ボックス 804"/>
        <xdr:cNvSpPr txBox="1"/>
      </xdr:nvSpPr>
      <xdr:spPr>
        <a:xfrm>
          <a:off x="19278111" y="977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124466</xdr:rowOff>
    </xdr:from>
    <xdr:to>
      <xdr:col>27</xdr:col>
      <xdr:colOff>161925</xdr:colOff>
      <xdr:row>59</xdr:row>
      <xdr:rowOff>54616</xdr:rowOff>
    </xdr:to>
    <xdr:sp macro="" textlink="">
      <xdr:nvSpPr>
        <xdr:cNvPr id="806" name="円/楕円 805"/>
        <xdr:cNvSpPr/>
      </xdr:nvSpPr>
      <xdr:spPr>
        <a:xfrm>
          <a:off x="18605500" y="100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71143</xdr:rowOff>
    </xdr:from>
    <xdr:ext cx="534377" cy="259045"/>
    <xdr:sp macro="" textlink="">
      <xdr:nvSpPr>
        <xdr:cNvPr id="807" name="テキスト ボックス 806"/>
        <xdr:cNvSpPr txBox="1"/>
      </xdr:nvSpPr>
      <xdr:spPr>
        <a:xfrm>
          <a:off x="18389111" y="984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155437</xdr:rowOff>
    </xdr:from>
    <xdr:to>
      <xdr:col>32</xdr:col>
      <xdr:colOff>187325</xdr:colOff>
      <xdr:row>76</xdr:row>
      <xdr:rowOff>155528</xdr:rowOff>
    </xdr:to>
    <xdr:cxnSp macro="">
      <xdr:nvCxnSpPr>
        <xdr:cNvPr id="834" name="直線コネクタ 833"/>
        <xdr:cNvCxnSpPr/>
      </xdr:nvCxnSpPr>
      <xdr:spPr>
        <a:xfrm>
          <a:off x="21323300" y="13185637"/>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134659</xdr:rowOff>
    </xdr:from>
    <xdr:ext cx="599010" cy="259045"/>
    <xdr:sp macro="" textlink="">
      <xdr:nvSpPr>
        <xdr:cNvPr id="835" name="繰出金平均値テキスト"/>
        <xdr:cNvSpPr txBox="1"/>
      </xdr:nvSpPr>
      <xdr:spPr>
        <a:xfrm>
          <a:off x="22212300" y="13164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155437</xdr:rowOff>
    </xdr:from>
    <xdr:to>
      <xdr:col>31</xdr:col>
      <xdr:colOff>34925</xdr:colOff>
      <xdr:row>76</xdr:row>
      <xdr:rowOff>160432</xdr:rowOff>
    </xdr:to>
    <xdr:cxnSp macro="">
      <xdr:nvCxnSpPr>
        <xdr:cNvPr id="837" name="直線コネクタ 836"/>
        <xdr:cNvCxnSpPr/>
      </xdr:nvCxnSpPr>
      <xdr:spPr>
        <a:xfrm flipV="1">
          <a:off x="20434300" y="13185637"/>
          <a:ext cx="88900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85318</xdr:rowOff>
    </xdr:from>
    <xdr:ext cx="599010" cy="259045"/>
    <xdr:sp macro="" textlink="">
      <xdr:nvSpPr>
        <xdr:cNvPr id="839" name="テキスト ボックス 838"/>
        <xdr:cNvSpPr txBox="1"/>
      </xdr:nvSpPr>
      <xdr:spPr>
        <a:xfrm>
          <a:off x="21023794"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160432</xdr:rowOff>
    </xdr:from>
    <xdr:to>
      <xdr:col>29</xdr:col>
      <xdr:colOff>517525</xdr:colOff>
      <xdr:row>76</xdr:row>
      <xdr:rowOff>163029</xdr:rowOff>
    </xdr:to>
    <xdr:cxnSp macro="">
      <xdr:nvCxnSpPr>
        <xdr:cNvPr id="840" name="直線コネクタ 839"/>
        <xdr:cNvCxnSpPr/>
      </xdr:nvCxnSpPr>
      <xdr:spPr>
        <a:xfrm flipV="1">
          <a:off x="19545300" y="13190632"/>
          <a:ext cx="889000" cy="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86610</xdr:rowOff>
    </xdr:from>
    <xdr:ext cx="599010" cy="259045"/>
    <xdr:sp macro="" textlink="">
      <xdr:nvSpPr>
        <xdr:cNvPr id="842" name="テキスト ボックス 841"/>
        <xdr:cNvSpPr txBox="1"/>
      </xdr:nvSpPr>
      <xdr:spPr>
        <a:xfrm>
          <a:off x="20134794"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163029</xdr:rowOff>
    </xdr:from>
    <xdr:to>
      <xdr:col>28</xdr:col>
      <xdr:colOff>314325</xdr:colOff>
      <xdr:row>77</xdr:row>
      <xdr:rowOff>10658</xdr:rowOff>
    </xdr:to>
    <xdr:cxnSp macro="">
      <xdr:nvCxnSpPr>
        <xdr:cNvPr id="843" name="直線コネクタ 842"/>
        <xdr:cNvCxnSpPr/>
      </xdr:nvCxnSpPr>
      <xdr:spPr>
        <a:xfrm flipV="1">
          <a:off x="18656300" y="13193229"/>
          <a:ext cx="889000" cy="1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96876</xdr:rowOff>
    </xdr:from>
    <xdr:ext cx="599010" cy="259045"/>
    <xdr:sp macro="" textlink="">
      <xdr:nvSpPr>
        <xdr:cNvPr id="845" name="テキスト ボックス 844"/>
        <xdr:cNvSpPr txBox="1"/>
      </xdr:nvSpPr>
      <xdr:spPr>
        <a:xfrm>
          <a:off x="19245794"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77636</xdr:rowOff>
    </xdr:from>
    <xdr:ext cx="599010" cy="259045"/>
    <xdr:sp macro="" textlink="">
      <xdr:nvSpPr>
        <xdr:cNvPr id="847" name="テキスト ボックス 846"/>
        <xdr:cNvSpPr txBox="1"/>
      </xdr:nvSpPr>
      <xdr:spPr>
        <a:xfrm>
          <a:off x="18356794" y="1327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104728</xdr:rowOff>
    </xdr:from>
    <xdr:to>
      <xdr:col>32</xdr:col>
      <xdr:colOff>238125</xdr:colOff>
      <xdr:row>77</xdr:row>
      <xdr:rowOff>34878</xdr:rowOff>
    </xdr:to>
    <xdr:sp macro="" textlink="">
      <xdr:nvSpPr>
        <xdr:cNvPr id="853" name="円/楕円 852"/>
        <xdr:cNvSpPr/>
      </xdr:nvSpPr>
      <xdr:spPr>
        <a:xfrm>
          <a:off x="22110700" y="1313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127605</xdr:rowOff>
    </xdr:from>
    <xdr:ext cx="599010" cy="259045"/>
    <xdr:sp macro="" textlink="">
      <xdr:nvSpPr>
        <xdr:cNvPr id="854" name="繰出金該当値テキスト"/>
        <xdr:cNvSpPr txBox="1"/>
      </xdr:nvSpPr>
      <xdr:spPr>
        <a:xfrm>
          <a:off x="22212300" y="12986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143,076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104637</xdr:rowOff>
    </xdr:from>
    <xdr:to>
      <xdr:col>31</xdr:col>
      <xdr:colOff>85725</xdr:colOff>
      <xdr:row>77</xdr:row>
      <xdr:rowOff>34787</xdr:rowOff>
    </xdr:to>
    <xdr:sp macro="" textlink="">
      <xdr:nvSpPr>
        <xdr:cNvPr id="855" name="円/楕円 854"/>
        <xdr:cNvSpPr/>
      </xdr:nvSpPr>
      <xdr:spPr>
        <a:xfrm>
          <a:off x="21272500" y="1313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51314</xdr:rowOff>
    </xdr:from>
    <xdr:ext cx="599010" cy="259045"/>
    <xdr:sp macro="" textlink="">
      <xdr:nvSpPr>
        <xdr:cNvPr id="856" name="テキスト ボックス 855"/>
        <xdr:cNvSpPr txBox="1"/>
      </xdr:nvSpPr>
      <xdr:spPr>
        <a:xfrm>
          <a:off x="21023794" y="12910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143,116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109632</xdr:rowOff>
    </xdr:from>
    <xdr:to>
      <xdr:col>29</xdr:col>
      <xdr:colOff>568325</xdr:colOff>
      <xdr:row>77</xdr:row>
      <xdr:rowOff>39782</xdr:rowOff>
    </xdr:to>
    <xdr:sp macro="" textlink="">
      <xdr:nvSpPr>
        <xdr:cNvPr id="857" name="円/楕円 856"/>
        <xdr:cNvSpPr/>
      </xdr:nvSpPr>
      <xdr:spPr>
        <a:xfrm>
          <a:off x="20383500" y="1313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56309</xdr:rowOff>
    </xdr:from>
    <xdr:ext cx="599010" cy="259045"/>
    <xdr:sp macro="" textlink="">
      <xdr:nvSpPr>
        <xdr:cNvPr id="858" name="テキスト ボックス 857"/>
        <xdr:cNvSpPr txBox="1"/>
      </xdr:nvSpPr>
      <xdr:spPr>
        <a:xfrm>
          <a:off x="20134794" y="12915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140,931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112229</xdr:rowOff>
    </xdr:from>
    <xdr:to>
      <xdr:col>28</xdr:col>
      <xdr:colOff>365125</xdr:colOff>
      <xdr:row>77</xdr:row>
      <xdr:rowOff>42379</xdr:rowOff>
    </xdr:to>
    <xdr:sp macro="" textlink="">
      <xdr:nvSpPr>
        <xdr:cNvPr id="859" name="円/楕円 858"/>
        <xdr:cNvSpPr/>
      </xdr:nvSpPr>
      <xdr:spPr>
        <a:xfrm>
          <a:off x="19494500" y="1314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58906</xdr:rowOff>
    </xdr:from>
    <xdr:ext cx="599010" cy="259045"/>
    <xdr:sp macro="" textlink="">
      <xdr:nvSpPr>
        <xdr:cNvPr id="860" name="テキスト ボックス 859"/>
        <xdr:cNvSpPr txBox="1"/>
      </xdr:nvSpPr>
      <xdr:spPr>
        <a:xfrm>
          <a:off x="19245794" y="1291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139,795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131308</xdr:rowOff>
    </xdr:from>
    <xdr:to>
      <xdr:col>27</xdr:col>
      <xdr:colOff>161925</xdr:colOff>
      <xdr:row>77</xdr:row>
      <xdr:rowOff>61458</xdr:rowOff>
    </xdr:to>
    <xdr:sp macro="" textlink="">
      <xdr:nvSpPr>
        <xdr:cNvPr id="861" name="円/楕円 860"/>
        <xdr:cNvSpPr/>
      </xdr:nvSpPr>
      <xdr:spPr>
        <a:xfrm>
          <a:off x="18605500" y="1316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77984</xdr:rowOff>
    </xdr:from>
    <xdr:ext cx="599010" cy="259045"/>
    <xdr:sp macro="" textlink="">
      <xdr:nvSpPr>
        <xdr:cNvPr id="862" name="テキスト ボックス 861"/>
        <xdr:cNvSpPr txBox="1"/>
      </xdr:nvSpPr>
      <xdr:spPr>
        <a:xfrm>
          <a:off x="18356794" y="12936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131,449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北海道で一番人口の少ない村（平成</a:t>
          </a:r>
          <a:r>
            <a:rPr kumimoji="1" lang="en-US" altLang="ja-JP" sz="1300">
              <a:latin typeface="ＭＳ Ｐゴシック"/>
            </a:rPr>
            <a:t>27</a:t>
          </a:r>
          <a:r>
            <a:rPr kumimoji="1" lang="ja-JP" altLang="en-US" sz="1300">
              <a:latin typeface="ＭＳ Ｐゴシック"/>
            </a:rPr>
            <a:t>年度国勢調査人口</a:t>
          </a:r>
          <a:r>
            <a:rPr kumimoji="1" lang="en-US" altLang="ja-JP" sz="1300">
              <a:latin typeface="ＭＳ Ｐゴシック"/>
            </a:rPr>
            <a:t>832</a:t>
          </a:r>
          <a:r>
            <a:rPr kumimoji="1" lang="ja-JP" altLang="en-US" sz="1300">
              <a:latin typeface="ＭＳ Ｐゴシック"/>
            </a:rPr>
            <a:t>人）において、全体的に住民一人当たりのコストは類似団体内平均を上回っている。　</a:t>
          </a:r>
        </a:p>
        <a:p>
          <a:r>
            <a:rPr kumimoji="1" lang="ja-JP" altLang="en-US" sz="1300">
              <a:latin typeface="ＭＳ Ｐゴシック"/>
            </a:rPr>
            <a:t>　これは村立高等学校運営による人件費を始めとして、各事務組合の負担金等が多いなかで、少子高齢化が著しい本村にとっては、一人当たりのコストが重くなっていることを示している。その要因で、扶助費が他の費目と比べて類似団体に近い水準であるのも少子高齢化によるものだと思われる。</a:t>
          </a:r>
        </a:p>
        <a:p>
          <a:r>
            <a:rPr kumimoji="1" lang="ja-JP" altLang="en-US" sz="1300">
              <a:latin typeface="ＭＳ Ｐゴシック"/>
            </a:rPr>
            <a:t>　また、普通建設事業（うち新規整備）が跳ね上がっている要因として、、地域包括ケアシステム構築を目指して、村立診療所と介護サービス等を一元化地域複合施設を建設したためである。今後も、住民一人当たりのコストを如何に減らしていくかが喫緊の課題となってい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北海道音威子府村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
786
275.63
3,133,569
2,511,312
63,577
1,399,754
3,179,162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54610</xdr:rowOff>
    </xdr:from>
    <xdr:to>
      <xdr:col>6</xdr:col>
      <xdr:colOff>511175</xdr:colOff>
      <xdr:row>36</xdr:row>
      <xdr:rowOff>74371</xdr:rowOff>
    </xdr:to>
    <xdr:cxnSp macro="">
      <xdr:nvCxnSpPr>
        <xdr:cNvPr id="60" name="直線コネクタ 59"/>
        <xdr:cNvCxnSpPr/>
      </xdr:nvCxnSpPr>
      <xdr:spPr>
        <a:xfrm>
          <a:off x="3797300" y="6226810"/>
          <a:ext cx="838200" cy="1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54233</xdr:rowOff>
    </xdr:from>
    <xdr:ext cx="534377" cy="259045"/>
    <xdr:sp macro="" textlink="">
      <xdr:nvSpPr>
        <xdr:cNvPr id="61" name="議会費平均値テキスト"/>
        <xdr:cNvSpPr txBox="1"/>
      </xdr:nvSpPr>
      <xdr:spPr>
        <a:xfrm>
          <a:off x="4686300" y="639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54610</xdr:rowOff>
    </xdr:from>
    <xdr:to>
      <xdr:col>5</xdr:col>
      <xdr:colOff>358775</xdr:colOff>
      <xdr:row>36</xdr:row>
      <xdr:rowOff>81902</xdr:rowOff>
    </xdr:to>
    <xdr:cxnSp macro="">
      <xdr:nvCxnSpPr>
        <xdr:cNvPr id="63" name="直線コネクタ 62"/>
        <xdr:cNvCxnSpPr/>
      </xdr:nvCxnSpPr>
      <xdr:spPr>
        <a:xfrm flipV="1">
          <a:off x="2908300" y="6226810"/>
          <a:ext cx="889000" cy="2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166464</xdr:rowOff>
    </xdr:from>
    <xdr:ext cx="534377" cy="259045"/>
    <xdr:sp macro="" textlink="">
      <xdr:nvSpPr>
        <xdr:cNvPr id="65" name="テキスト ボックス 64"/>
        <xdr:cNvSpPr txBox="1"/>
      </xdr:nvSpPr>
      <xdr:spPr>
        <a:xfrm>
          <a:off x="3530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81902</xdr:rowOff>
    </xdr:from>
    <xdr:to>
      <xdr:col>4</xdr:col>
      <xdr:colOff>155575</xdr:colOff>
      <xdr:row>36</xdr:row>
      <xdr:rowOff>102413</xdr:rowOff>
    </xdr:to>
    <xdr:cxnSp macro="">
      <xdr:nvCxnSpPr>
        <xdr:cNvPr id="66" name="直線コネクタ 65"/>
        <xdr:cNvCxnSpPr/>
      </xdr:nvCxnSpPr>
      <xdr:spPr>
        <a:xfrm flipV="1">
          <a:off x="2019300" y="6254102"/>
          <a:ext cx="8890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881</xdr:rowOff>
    </xdr:from>
    <xdr:ext cx="534377" cy="259045"/>
    <xdr:sp macro="" textlink="">
      <xdr:nvSpPr>
        <xdr:cNvPr id="68" name="テキスト ボックス 67"/>
        <xdr:cNvSpPr txBox="1"/>
      </xdr:nvSpPr>
      <xdr:spPr>
        <a:xfrm>
          <a:off x="2641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74447</xdr:rowOff>
    </xdr:from>
    <xdr:to>
      <xdr:col>2</xdr:col>
      <xdr:colOff>638175</xdr:colOff>
      <xdr:row>36</xdr:row>
      <xdr:rowOff>102413</xdr:rowOff>
    </xdr:to>
    <xdr:cxnSp macro="">
      <xdr:nvCxnSpPr>
        <xdr:cNvPr id="69" name="直線コネクタ 68"/>
        <xdr:cNvCxnSpPr/>
      </xdr:nvCxnSpPr>
      <xdr:spPr>
        <a:xfrm>
          <a:off x="1130300" y="6246647"/>
          <a:ext cx="8890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5504</xdr:rowOff>
    </xdr:from>
    <xdr:ext cx="534377" cy="259045"/>
    <xdr:sp macro="" textlink="">
      <xdr:nvSpPr>
        <xdr:cNvPr id="71" name="テキスト ボックス 70"/>
        <xdr:cNvSpPr txBox="1"/>
      </xdr:nvSpPr>
      <xdr:spPr>
        <a:xfrm>
          <a:off x="1752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170590</xdr:rowOff>
    </xdr:from>
    <xdr:ext cx="534377" cy="259045"/>
    <xdr:sp macro="" textlink="">
      <xdr:nvSpPr>
        <xdr:cNvPr id="73" name="テキスト ボックス 72"/>
        <xdr:cNvSpPr txBox="1"/>
      </xdr:nvSpPr>
      <xdr:spPr>
        <a:xfrm>
          <a:off x="863111" y="651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23571</xdr:rowOff>
    </xdr:from>
    <xdr:to>
      <xdr:col>6</xdr:col>
      <xdr:colOff>561975</xdr:colOff>
      <xdr:row>36</xdr:row>
      <xdr:rowOff>125171</xdr:rowOff>
    </xdr:to>
    <xdr:sp macro="" textlink="">
      <xdr:nvSpPr>
        <xdr:cNvPr id="79" name="円/楕円 78"/>
        <xdr:cNvSpPr/>
      </xdr:nvSpPr>
      <xdr:spPr>
        <a:xfrm>
          <a:off x="4584700" y="619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46448</xdr:rowOff>
    </xdr:from>
    <xdr:ext cx="534377" cy="259045"/>
    <xdr:sp macro="" textlink="">
      <xdr:nvSpPr>
        <xdr:cNvPr id="80" name="議会費該当値テキスト"/>
        <xdr:cNvSpPr txBox="1"/>
      </xdr:nvSpPr>
      <xdr:spPr>
        <a:xfrm>
          <a:off x="4686300" y="604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38,144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3810</xdr:rowOff>
    </xdr:from>
    <xdr:to>
      <xdr:col>5</xdr:col>
      <xdr:colOff>409575</xdr:colOff>
      <xdr:row>36</xdr:row>
      <xdr:rowOff>105410</xdr:rowOff>
    </xdr:to>
    <xdr:sp macro="" textlink="">
      <xdr:nvSpPr>
        <xdr:cNvPr id="81" name="円/楕円 80"/>
        <xdr:cNvSpPr/>
      </xdr:nvSpPr>
      <xdr:spPr>
        <a:xfrm>
          <a:off x="3746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121937</xdr:rowOff>
    </xdr:from>
    <xdr:ext cx="534377" cy="259045"/>
    <xdr:sp macro="" textlink="">
      <xdr:nvSpPr>
        <xdr:cNvPr id="82" name="テキスト ボックス 81"/>
        <xdr:cNvSpPr txBox="1"/>
      </xdr:nvSpPr>
      <xdr:spPr>
        <a:xfrm>
          <a:off x="3530111" y="595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39,700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31102</xdr:rowOff>
    </xdr:from>
    <xdr:to>
      <xdr:col>4</xdr:col>
      <xdr:colOff>206375</xdr:colOff>
      <xdr:row>36</xdr:row>
      <xdr:rowOff>132702</xdr:rowOff>
    </xdr:to>
    <xdr:sp macro="" textlink="">
      <xdr:nvSpPr>
        <xdr:cNvPr id="83" name="円/楕円 82"/>
        <xdr:cNvSpPr/>
      </xdr:nvSpPr>
      <xdr:spPr>
        <a:xfrm>
          <a:off x="2857500" y="620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149229</xdr:rowOff>
    </xdr:from>
    <xdr:ext cx="534377" cy="259045"/>
    <xdr:sp macro="" textlink="">
      <xdr:nvSpPr>
        <xdr:cNvPr id="84" name="テキスト ボックス 83"/>
        <xdr:cNvSpPr txBox="1"/>
      </xdr:nvSpPr>
      <xdr:spPr>
        <a:xfrm>
          <a:off x="2641111" y="597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37,551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51613</xdr:rowOff>
    </xdr:from>
    <xdr:to>
      <xdr:col>3</xdr:col>
      <xdr:colOff>3175</xdr:colOff>
      <xdr:row>36</xdr:row>
      <xdr:rowOff>153213</xdr:rowOff>
    </xdr:to>
    <xdr:sp macro="" textlink="">
      <xdr:nvSpPr>
        <xdr:cNvPr id="85" name="円/楕円 84"/>
        <xdr:cNvSpPr/>
      </xdr:nvSpPr>
      <xdr:spPr>
        <a:xfrm>
          <a:off x="1968500" y="622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169740</xdr:rowOff>
    </xdr:from>
    <xdr:ext cx="534377" cy="259045"/>
    <xdr:sp macro="" textlink="">
      <xdr:nvSpPr>
        <xdr:cNvPr id="86" name="テキスト ボックス 85"/>
        <xdr:cNvSpPr txBox="1"/>
      </xdr:nvSpPr>
      <xdr:spPr>
        <a:xfrm>
          <a:off x="1752111" y="599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23647</xdr:rowOff>
    </xdr:from>
    <xdr:to>
      <xdr:col>1</xdr:col>
      <xdr:colOff>485775</xdr:colOff>
      <xdr:row>36</xdr:row>
      <xdr:rowOff>125247</xdr:rowOff>
    </xdr:to>
    <xdr:sp macro="" textlink="">
      <xdr:nvSpPr>
        <xdr:cNvPr id="87" name="円/楕円 86"/>
        <xdr:cNvSpPr/>
      </xdr:nvSpPr>
      <xdr:spPr>
        <a:xfrm>
          <a:off x="1079500" y="619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141774</xdr:rowOff>
    </xdr:from>
    <xdr:ext cx="534377" cy="259045"/>
    <xdr:sp macro="" textlink="">
      <xdr:nvSpPr>
        <xdr:cNvPr id="88" name="テキスト ボックス 87"/>
        <xdr:cNvSpPr txBox="1"/>
      </xdr:nvSpPr>
      <xdr:spPr>
        <a:xfrm>
          <a:off x="863111" y="597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121593</xdr:rowOff>
    </xdr:from>
    <xdr:to>
      <xdr:col>6</xdr:col>
      <xdr:colOff>511175</xdr:colOff>
      <xdr:row>58</xdr:row>
      <xdr:rowOff>135665</xdr:rowOff>
    </xdr:to>
    <xdr:cxnSp macro="">
      <xdr:nvCxnSpPr>
        <xdr:cNvPr id="119" name="直線コネクタ 118"/>
        <xdr:cNvCxnSpPr/>
      </xdr:nvCxnSpPr>
      <xdr:spPr>
        <a:xfrm flipV="1">
          <a:off x="3797300" y="10065693"/>
          <a:ext cx="838200" cy="1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80456</xdr:rowOff>
    </xdr:from>
    <xdr:ext cx="599010" cy="259045"/>
    <xdr:sp macro="" textlink="">
      <xdr:nvSpPr>
        <xdr:cNvPr id="120" name="総務費平均値テキスト"/>
        <xdr:cNvSpPr txBox="1"/>
      </xdr:nvSpPr>
      <xdr:spPr>
        <a:xfrm>
          <a:off x="4686300" y="10024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114698</xdr:rowOff>
    </xdr:from>
    <xdr:to>
      <xdr:col>5</xdr:col>
      <xdr:colOff>358775</xdr:colOff>
      <xdr:row>58</xdr:row>
      <xdr:rowOff>135665</xdr:rowOff>
    </xdr:to>
    <xdr:cxnSp macro="">
      <xdr:nvCxnSpPr>
        <xdr:cNvPr id="122" name="直線コネクタ 121"/>
        <xdr:cNvCxnSpPr/>
      </xdr:nvCxnSpPr>
      <xdr:spPr>
        <a:xfrm>
          <a:off x="2908300" y="10058798"/>
          <a:ext cx="889000" cy="2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12823</xdr:rowOff>
    </xdr:from>
    <xdr:ext cx="599010" cy="259045"/>
    <xdr:sp macro="" textlink="">
      <xdr:nvSpPr>
        <xdr:cNvPr id="124" name="テキスト ボックス 123"/>
        <xdr:cNvSpPr txBox="1"/>
      </xdr:nvSpPr>
      <xdr:spPr>
        <a:xfrm>
          <a:off x="3497794" y="1012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95719</xdr:rowOff>
    </xdr:from>
    <xdr:to>
      <xdr:col>4</xdr:col>
      <xdr:colOff>155575</xdr:colOff>
      <xdr:row>58</xdr:row>
      <xdr:rowOff>114698</xdr:rowOff>
    </xdr:to>
    <xdr:cxnSp macro="">
      <xdr:nvCxnSpPr>
        <xdr:cNvPr id="125" name="直線コネクタ 124"/>
        <xdr:cNvCxnSpPr/>
      </xdr:nvCxnSpPr>
      <xdr:spPr>
        <a:xfrm>
          <a:off x="2019300" y="10039819"/>
          <a:ext cx="889000" cy="1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56607</xdr:rowOff>
    </xdr:from>
    <xdr:ext cx="599010" cy="259045"/>
    <xdr:sp macro="" textlink="">
      <xdr:nvSpPr>
        <xdr:cNvPr id="127" name="テキスト ボックス 126"/>
        <xdr:cNvSpPr txBox="1"/>
      </xdr:nvSpPr>
      <xdr:spPr>
        <a:xfrm>
          <a:off x="2608794" y="1017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76390</xdr:rowOff>
    </xdr:from>
    <xdr:to>
      <xdr:col>2</xdr:col>
      <xdr:colOff>638175</xdr:colOff>
      <xdr:row>58</xdr:row>
      <xdr:rowOff>95719</xdr:rowOff>
    </xdr:to>
    <xdr:cxnSp macro="">
      <xdr:nvCxnSpPr>
        <xdr:cNvPr id="128" name="直線コネクタ 127"/>
        <xdr:cNvCxnSpPr/>
      </xdr:nvCxnSpPr>
      <xdr:spPr>
        <a:xfrm>
          <a:off x="1130300" y="10020490"/>
          <a:ext cx="889000" cy="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49166</xdr:rowOff>
    </xdr:from>
    <xdr:ext cx="599010" cy="259045"/>
    <xdr:sp macro="" textlink="">
      <xdr:nvSpPr>
        <xdr:cNvPr id="130" name="テキスト ボックス 129"/>
        <xdr:cNvSpPr txBox="1"/>
      </xdr:nvSpPr>
      <xdr:spPr>
        <a:xfrm>
          <a:off x="1719794" y="1016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53369</xdr:rowOff>
    </xdr:from>
    <xdr:ext cx="599010" cy="259045"/>
    <xdr:sp macro="" textlink="">
      <xdr:nvSpPr>
        <xdr:cNvPr id="132" name="テキスト ボックス 131"/>
        <xdr:cNvSpPr txBox="1"/>
      </xdr:nvSpPr>
      <xdr:spPr>
        <a:xfrm>
          <a:off x="830794" y="1016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70793</xdr:rowOff>
    </xdr:from>
    <xdr:to>
      <xdr:col>6</xdr:col>
      <xdr:colOff>561975</xdr:colOff>
      <xdr:row>59</xdr:row>
      <xdr:rowOff>943</xdr:rowOff>
    </xdr:to>
    <xdr:sp macro="" textlink="">
      <xdr:nvSpPr>
        <xdr:cNvPr id="138" name="円/楕円 137"/>
        <xdr:cNvSpPr/>
      </xdr:nvSpPr>
      <xdr:spPr>
        <a:xfrm>
          <a:off x="4584700" y="1001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30170</xdr:rowOff>
    </xdr:from>
    <xdr:ext cx="599010" cy="259045"/>
    <xdr:sp macro="" textlink="">
      <xdr:nvSpPr>
        <xdr:cNvPr id="139" name="総務費該当値テキスト"/>
        <xdr:cNvSpPr txBox="1"/>
      </xdr:nvSpPr>
      <xdr:spPr>
        <a:xfrm>
          <a:off x="4686300" y="980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455,448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84865</xdr:rowOff>
    </xdr:from>
    <xdr:to>
      <xdr:col>5</xdr:col>
      <xdr:colOff>409575</xdr:colOff>
      <xdr:row>59</xdr:row>
      <xdr:rowOff>15015</xdr:rowOff>
    </xdr:to>
    <xdr:sp macro="" textlink="">
      <xdr:nvSpPr>
        <xdr:cNvPr id="140" name="円/楕円 139"/>
        <xdr:cNvSpPr/>
      </xdr:nvSpPr>
      <xdr:spPr>
        <a:xfrm>
          <a:off x="3746500" y="1002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31542</xdr:rowOff>
    </xdr:from>
    <xdr:ext cx="599010" cy="259045"/>
    <xdr:sp macro="" textlink="">
      <xdr:nvSpPr>
        <xdr:cNvPr id="141" name="テキスト ボックス 140"/>
        <xdr:cNvSpPr txBox="1"/>
      </xdr:nvSpPr>
      <xdr:spPr>
        <a:xfrm>
          <a:off x="3497794" y="980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412,358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63898</xdr:rowOff>
    </xdr:from>
    <xdr:to>
      <xdr:col>4</xdr:col>
      <xdr:colOff>206375</xdr:colOff>
      <xdr:row>58</xdr:row>
      <xdr:rowOff>165498</xdr:rowOff>
    </xdr:to>
    <xdr:sp macro="" textlink="">
      <xdr:nvSpPr>
        <xdr:cNvPr id="142" name="円/楕円 141"/>
        <xdr:cNvSpPr/>
      </xdr:nvSpPr>
      <xdr:spPr>
        <a:xfrm>
          <a:off x="2857500" y="1000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10575</xdr:rowOff>
    </xdr:from>
    <xdr:ext cx="599010" cy="259045"/>
    <xdr:sp macro="" textlink="">
      <xdr:nvSpPr>
        <xdr:cNvPr id="143" name="テキスト ボックス 142"/>
        <xdr:cNvSpPr txBox="1"/>
      </xdr:nvSpPr>
      <xdr:spPr>
        <a:xfrm>
          <a:off x="2608794" y="978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476,561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44919</xdr:rowOff>
    </xdr:from>
    <xdr:to>
      <xdr:col>3</xdr:col>
      <xdr:colOff>3175</xdr:colOff>
      <xdr:row>58</xdr:row>
      <xdr:rowOff>146519</xdr:rowOff>
    </xdr:to>
    <xdr:sp macro="" textlink="">
      <xdr:nvSpPr>
        <xdr:cNvPr id="144" name="円/楕円 143"/>
        <xdr:cNvSpPr/>
      </xdr:nvSpPr>
      <xdr:spPr>
        <a:xfrm>
          <a:off x="1968500" y="998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163046</xdr:rowOff>
    </xdr:from>
    <xdr:ext cx="599010" cy="259045"/>
    <xdr:sp macro="" textlink="">
      <xdr:nvSpPr>
        <xdr:cNvPr id="145" name="テキスト ボックス 144"/>
        <xdr:cNvSpPr txBox="1"/>
      </xdr:nvSpPr>
      <xdr:spPr>
        <a:xfrm>
          <a:off x="1719794" y="976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534,674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25590</xdr:rowOff>
    </xdr:from>
    <xdr:to>
      <xdr:col>1</xdr:col>
      <xdr:colOff>485775</xdr:colOff>
      <xdr:row>58</xdr:row>
      <xdr:rowOff>127190</xdr:rowOff>
    </xdr:to>
    <xdr:sp macro="" textlink="">
      <xdr:nvSpPr>
        <xdr:cNvPr id="146" name="円/楕円 145"/>
        <xdr:cNvSpPr/>
      </xdr:nvSpPr>
      <xdr:spPr>
        <a:xfrm>
          <a:off x="1079500" y="996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143717</xdr:rowOff>
    </xdr:from>
    <xdr:ext cx="599010" cy="259045"/>
    <xdr:sp macro="" textlink="">
      <xdr:nvSpPr>
        <xdr:cNvPr id="147" name="テキスト ボックス 146"/>
        <xdr:cNvSpPr txBox="1"/>
      </xdr:nvSpPr>
      <xdr:spPr>
        <a:xfrm>
          <a:off x="830794" y="974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43511</xdr:rowOff>
    </xdr:from>
    <xdr:to>
      <xdr:col>6</xdr:col>
      <xdr:colOff>511175</xdr:colOff>
      <xdr:row>78</xdr:row>
      <xdr:rowOff>46975</xdr:rowOff>
    </xdr:to>
    <xdr:cxnSp macro="">
      <xdr:nvCxnSpPr>
        <xdr:cNvPr id="180" name="直線コネクタ 179"/>
        <xdr:cNvCxnSpPr/>
      </xdr:nvCxnSpPr>
      <xdr:spPr>
        <a:xfrm flipV="1">
          <a:off x="3797300" y="13245161"/>
          <a:ext cx="838200" cy="17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26767</xdr:rowOff>
    </xdr:from>
    <xdr:ext cx="599010" cy="259045"/>
    <xdr:sp macro="" textlink="">
      <xdr:nvSpPr>
        <xdr:cNvPr id="181" name="民生費平均値テキスト"/>
        <xdr:cNvSpPr txBox="1"/>
      </xdr:nvSpPr>
      <xdr:spPr>
        <a:xfrm>
          <a:off x="4686300" y="13399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46975</xdr:rowOff>
    </xdr:from>
    <xdr:to>
      <xdr:col>5</xdr:col>
      <xdr:colOff>358775</xdr:colOff>
      <xdr:row>78</xdr:row>
      <xdr:rowOff>102415</xdr:rowOff>
    </xdr:to>
    <xdr:cxnSp macro="">
      <xdr:nvCxnSpPr>
        <xdr:cNvPr id="183" name="直線コネクタ 182"/>
        <xdr:cNvCxnSpPr/>
      </xdr:nvCxnSpPr>
      <xdr:spPr>
        <a:xfrm flipV="1">
          <a:off x="2908300" y="13420075"/>
          <a:ext cx="889000" cy="5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102548</xdr:rowOff>
    </xdr:from>
    <xdr:ext cx="599010" cy="259045"/>
    <xdr:sp macro="" textlink="">
      <xdr:nvSpPr>
        <xdr:cNvPr id="185" name="テキスト ボックス 184"/>
        <xdr:cNvSpPr txBox="1"/>
      </xdr:nvSpPr>
      <xdr:spPr>
        <a:xfrm>
          <a:off x="3497794" y="1347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94529</xdr:rowOff>
    </xdr:from>
    <xdr:to>
      <xdr:col>4</xdr:col>
      <xdr:colOff>155575</xdr:colOff>
      <xdr:row>78</xdr:row>
      <xdr:rowOff>102415</xdr:rowOff>
    </xdr:to>
    <xdr:cxnSp macro="">
      <xdr:nvCxnSpPr>
        <xdr:cNvPr id="186" name="直線コネクタ 185"/>
        <xdr:cNvCxnSpPr/>
      </xdr:nvCxnSpPr>
      <xdr:spPr>
        <a:xfrm>
          <a:off x="2019300" y="13467629"/>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166062</xdr:rowOff>
    </xdr:from>
    <xdr:ext cx="599010" cy="259045"/>
    <xdr:sp macro="" textlink="">
      <xdr:nvSpPr>
        <xdr:cNvPr id="188" name="テキスト ボックス 187"/>
        <xdr:cNvSpPr txBox="1"/>
      </xdr:nvSpPr>
      <xdr:spPr>
        <a:xfrm>
          <a:off x="2608794" y="135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73254</xdr:rowOff>
    </xdr:from>
    <xdr:to>
      <xdr:col>2</xdr:col>
      <xdr:colOff>638175</xdr:colOff>
      <xdr:row>78</xdr:row>
      <xdr:rowOff>94529</xdr:rowOff>
    </xdr:to>
    <xdr:cxnSp macro="">
      <xdr:nvCxnSpPr>
        <xdr:cNvPr id="189" name="直線コネクタ 188"/>
        <xdr:cNvCxnSpPr/>
      </xdr:nvCxnSpPr>
      <xdr:spPr>
        <a:xfrm>
          <a:off x="1130300" y="13446354"/>
          <a:ext cx="889000" cy="2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2167</xdr:rowOff>
    </xdr:from>
    <xdr:ext cx="599010" cy="259045"/>
    <xdr:sp macro="" textlink="">
      <xdr:nvSpPr>
        <xdr:cNvPr id="191" name="テキスト ボックス 190"/>
        <xdr:cNvSpPr txBox="1"/>
      </xdr:nvSpPr>
      <xdr:spPr>
        <a:xfrm>
          <a:off x="1719794" y="1354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165935</xdr:rowOff>
    </xdr:from>
    <xdr:ext cx="599010" cy="259045"/>
    <xdr:sp macro="" textlink="">
      <xdr:nvSpPr>
        <xdr:cNvPr id="193" name="テキスト ボックス 192"/>
        <xdr:cNvSpPr txBox="1"/>
      </xdr:nvSpPr>
      <xdr:spPr>
        <a:xfrm>
          <a:off x="830794" y="1353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164161</xdr:rowOff>
    </xdr:from>
    <xdr:to>
      <xdr:col>6</xdr:col>
      <xdr:colOff>561975</xdr:colOff>
      <xdr:row>77</xdr:row>
      <xdr:rowOff>94311</xdr:rowOff>
    </xdr:to>
    <xdr:sp macro="" textlink="">
      <xdr:nvSpPr>
        <xdr:cNvPr id="199" name="円/楕円 198"/>
        <xdr:cNvSpPr/>
      </xdr:nvSpPr>
      <xdr:spPr>
        <a:xfrm>
          <a:off x="4584700" y="1319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15588</xdr:rowOff>
    </xdr:from>
    <xdr:ext cx="599010" cy="259045"/>
    <xdr:sp macro="" textlink="">
      <xdr:nvSpPr>
        <xdr:cNvPr id="200" name="民生費該当値テキスト"/>
        <xdr:cNvSpPr txBox="1"/>
      </xdr:nvSpPr>
      <xdr:spPr>
        <a:xfrm>
          <a:off x="4686300" y="130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460,987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167625</xdr:rowOff>
    </xdr:from>
    <xdr:to>
      <xdr:col>5</xdr:col>
      <xdr:colOff>409575</xdr:colOff>
      <xdr:row>78</xdr:row>
      <xdr:rowOff>97775</xdr:rowOff>
    </xdr:to>
    <xdr:sp macro="" textlink="">
      <xdr:nvSpPr>
        <xdr:cNvPr id="201" name="円/楕円 200"/>
        <xdr:cNvSpPr/>
      </xdr:nvSpPr>
      <xdr:spPr>
        <a:xfrm>
          <a:off x="3746500" y="1336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114302</xdr:rowOff>
    </xdr:from>
    <xdr:ext cx="599010" cy="259045"/>
    <xdr:sp macro="" textlink="">
      <xdr:nvSpPr>
        <xdr:cNvPr id="202" name="テキスト ボックス 201"/>
        <xdr:cNvSpPr txBox="1"/>
      </xdr:nvSpPr>
      <xdr:spPr>
        <a:xfrm>
          <a:off x="3497794" y="13144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277,349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51615</xdr:rowOff>
    </xdr:from>
    <xdr:to>
      <xdr:col>4</xdr:col>
      <xdr:colOff>206375</xdr:colOff>
      <xdr:row>78</xdr:row>
      <xdr:rowOff>153215</xdr:rowOff>
    </xdr:to>
    <xdr:sp macro="" textlink="">
      <xdr:nvSpPr>
        <xdr:cNvPr id="203" name="円/楕円 202"/>
        <xdr:cNvSpPr/>
      </xdr:nvSpPr>
      <xdr:spPr>
        <a:xfrm>
          <a:off x="2857500" y="1342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169742</xdr:rowOff>
    </xdr:from>
    <xdr:ext cx="599010" cy="259045"/>
    <xdr:sp macro="" textlink="">
      <xdr:nvSpPr>
        <xdr:cNvPr id="204" name="テキスト ボックス 203"/>
        <xdr:cNvSpPr txBox="1"/>
      </xdr:nvSpPr>
      <xdr:spPr>
        <a:xfrm>
          <a:off x="2608794" y="1319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219,144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43729</xdr:rowOff>
    </xdr:from>
    <xdr:to>
      <xdr:col>3</xdr:col>
      <xdr:colOff>3175</xdr:colOff>
      <xdr:row>78</xdr:row>
      <xdr:rowOff>145329</xdr:rowOff>
    </xdr:to>
    <xdr:sp macro="" textlink="">
      <xdr:nvSpPr>
        <xdr:cNvPr id="205" name="円/楕円 204"/>
        <xdr:cNvSpPr/>
      </xdr:nvSpPr>
      <xdr:spPr>
        <a:xfrm>
          <a:off x="1968500" y="1341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161856</xdr:rowOff>
    </xdr:from>
    <xdr:ext cx="599010" cy="259045"/>
    <xdr:sp macro="" textlink="">
      <xdr:nvSpPr>
        <xdr:cNvPr id="206" name="テキスト ボックス 205"/>
        <xdr:cNvSpPr txBox="1"/>
      </xdr:nvSpPr>
      <xdr:spPr>
        <a:xfrm>
          <a:off x="1719794" y="1319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227,424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22454</xdr:rowOff>
    </xdr:from>
    <xdr:to>
      <xdr:col>1</xdr:col>
      <xdr:colOff>485775</xdr:colOff>
      <xdr:row>78</xdr:row>
      <xdr:rowOff>124054</xdr:rowOff>
    </xdr:to>
    <xdr:sp macro="" textlink="">
      <xdr:nvSpPr>
        <xdr:cNvPr id="207" name="円/楕円 206"/>
        <xdr:cNvSpPr/>
      </xdr:nvSpPr>
      <xdr:spPr>
        <a:xfrm>
          <a:off x="1079500" y="1339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140581</xdr:rowOff>
    </xdr:from>
    <xdr:ext cx="599010" cy="259045"/>
    <xdr:sp macro="" textlink="">
      <xdr:nvSpPr>
        <xdr:cNvPr id="208" name="テキスト ボックス 207"/>
        <xdr:cNvSpPr txBox="1"/>
      </xdr:nvSpPr>
      <xdr:spPr>
        <a:xfrm>
          <a:off x="830794" y="131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170455</xdr:rowOff>
    </xdr:from>
    <xdr:to>
      <xdr:col>6</xdr:col>
      <xdr:colOff>511175</xdr:colOff>
      <xdr:row>95</xdr:row>
      <xdr:rowOff>128659</xdr:rowOff>
    </xdr:to>
    <xdr:cxnSp macro="">
      <xdr:nvCxnSpPr>
        <xdr:cNvPr id="237" name="直線コネクタ 236"/>
        <xdr:cNvCxnSpPr/>
      </xdr:nvCxnSpPr>
      <xdr:spPr>
        <a:xfrm flipV="1">
          <a:off x="3797300" y="16115305"/>
          <a:ext cx="838200" cy="30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40212</xdr:rowOff>
    </xdr:from>
    <xdr:ext cx="599010" cy="259045"/>
    <xdr:sp macro="" textlink="">
      <xdr:nvSpPr>
        <xdr:cNvPr id="238" name="衛生費平均値テキスト"/>
        <xdr:cNvSpPr txBox="1"/>
      </xdr:nvSpPr>
      <xdr:spPr>
        <a:xfrm>
          <a:off x="4686300" y="16670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111024</xdr:rowOff>
    </xdr:from>
    <xdr:to>
      <xdr:col>5</xdr:col>
      <xdr:colOff>358775</xdr:colOff>
      <xdr:row>95</xdr:row>
      <xdr:rowOff>128659</xdr:rowOff>
    </xdr:to>
    <xdr:cxnSp macro="">
      <xdr:nvCxnSpPr>
        <xdr:cNvPr id="240" name="直線コネクタ 239"/>
        <xdr:cNvCxnSpPr/>
      </xdr:nvCxnSpPr>
      <xdr:spPr>
        <a:xfrm>
          <a:off x="2908300" y="16398774"/>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9242</xdr:rowOff>
    </xdr:from>
    <xdr:ext cx="599010" cy="259045"/>
    <xdr:sp macro="" textlink="">
      <xdr:nvSpPr>
        <xdr:cNvPr id="242" name="テキスト ボックス 241"/>
        <xdr:cNvSpPr txBox="1"/>
      </xdr:nvSpPr>
      <xdr:spPr>
        <a:xfrm>
          <a:off x="3497794"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111024</xdr:rowOff>
    </xdr:from>
    <xdr:to>
      <xdr:col>4</xdr:col>
      <xdr:colOff>155575</xdr:colOff>
      <xdr:row>95</xdr:row>
      <xdr:rowOff>145447</xdr:rowOff>
    </xdr:to>
    <xdr:cxnSp macro="">
      <xdr:nvCxnSpPr>
        <xdr:cNvPr id="243" name="直線コネクタ 242"/>
        <xdr:cNvCxnSpPr/>
      </xdr:nvCxnSpPr>
      <xdr:spPr>
        <a:xfrm flipV="1">
          <a:off x="2019300" y="16398774"/>
          <a:ext cx="889000" cy="3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23908</xdr:rowOff>
    </xdr:from>
    <xdr:ext cx="599010" cy="259045"/>
    <xdr:sp macro="" textlink="">
      <xdr:nvSpPr>
        <xdr:cNvPr id="245" name="テキスト ボックス 244"/>
        <xdr:cNvSpPr txBox="1"/>
      </xdr:nvSpPr>
      <xdr:spPr>
        <a:xfrm>
          <a:off x="2608794"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145447</xdr:rowOff>
    </xdr:from>
    <xdr:to>
      <xdr:col>2</xdr:col>
      <xdr:colOff>638175</xdr:colOff>
      <xdr:row>96</xdr:row>
      <xdr:rowOff>74076</xdr:rowOff>
    </xdr:to>
    <xdr:cxnSp macro="">
      <xdr:nvCxnSpPr>
        <xdr:cNvPr id="246" name="直線コネクタ 245"/>
        <xdr:cNvCxnSpPr/>
      </xdr:nvCxnSpPr>
      <xdr:spPr>
        <a:xfrm flipV="1">
          <a:off x="1130300" y="16433197"/>
          <a:ext cx="889000" cy="10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8" name="テキスト ボックス 247"/>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48758</xdr:rowOff>
    </xdr:from>
    <xdr:ext cx="599010" cy="259045"/>
    <xdr:sp macro="" textlink="">
      <xdr:nvSpPr>
        <xdr:cNvPr id="250" name="テキスト ボックス 249"/>
        <xdr:cNvSpPr txBox="1"/>
      </xdr:nvSpPr>
      <xdr:spPr>
        <a:xfrm>
          <a:off x="830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119655</xdr:rowOff>
    </xdr:from>
    <xdr:to>
      <xdr:col>6</xdr:col>
      <xdr:colOff>561975</xdr:colOff>
      <xdr:row>94</xdr:row>
      <xdr:rowOff>49805</xdr:rowOff>
    </xdr:to>
    <xdr:sp macro="" textlink="">
      <xdr:nvSpPr>
        <xdr:cNvPr id="256" name="円/楕円 255"/>
        <xdr:cNvSpPr/>
      </xdr:nvSpPr>
      <xdr:spPr>
        <a:xfrm>
          <a:off x="4584700" y="1606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142532</xdr:rowOff>
    </xdr:from>
    <xdr:ext cx="599010" cy="259045"/>
    <xdr:sp macro="" textlink="">
      <xdr:nvSpPr>
        <xdr:cNvPr id="257" name="衛生費該当値テキスト"/>
        <xdr:cNvSpPr txBox="1"/>
      </xdr:nvSpPr>
      <xdr:spPr>
        <a:xfrm>
          <a:off x="4686300" y="15915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473,856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77859</xdr:rowOff>
    </xdr:from>
    <xdr:to>
      <xdr:col>5</xdr:col>
      <xdr:colOff>409575</xdr:colOff>
      <xdr:row>96</xdr:row>
      <xdr:rowOff>8009</xdr:rowOff>
    </xdr:to>
    <xdr:sp macro="" textlink="">
      <xdr:nvSpPr>
        <xdr:cNvPr id="258" name="円/楕円 257"/>
        <xdr:cNvSpPr/>
      </xdr:nvSpPr>
      <xdr:spPr>
        <a:xfrm>
          <a:off x="3746500" y="1636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24536</xdr:rowOff>
    </xdr:from>
    <xdr:ext cx="599010" cy="259045"/>
    <xdr:sp macro="" textlink="">
      <xdr:nvSpPr>
        <xdr:cNvPr id="259" name="テキスト ボックス 258"/>
        <xdr:cNvSpPr txBox="1"/>
      </xdr:nvSpPr>
      <xdr:spPr>
        <a:xfrm>
          <a:off x="3497794" y="1614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315,796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60224</xdr:rowOff>
    </xdr:from>
    <xdr:to>
      <xdr:col>4</xdr:col>
      <xdr:colOff>206375</xdr:colOff>
      <xdr:row>95</xdr:row>
      <xdr:rowOff>161824</xdr:rowOff>
    </xdr:to>
    <xdr:sp macro="" textlink="">
      <xdr:nvSpPr>
        <xdr:cNvPr id="260" name="円/楕円 259"/>
        <xdr:cNvSpPr/>
      </xdr:nvSpPr>
      <xdr:spPr>
        <a:xfrm>
          <a:off x="2857500" y="1634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6901</xdr:rowOff>
    </xdr:from>
    <xdr:ext cx="599010" cy="259045"/>
    <xdr:sp macro="" textlink="">
      <xdr:nvSpPr>
        <xdr:cNvPr id="261" name="テキスト ボックス 260"/>
        <xdr:cNvSpPr txBox="1"/>
      </xdr:nvSpPr>
      <xdr:spPr>
        <a:xfrm>
          <a:off x="2608794" y="16123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325,053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94647</xdr:rowOff>
    </xdr:from>
    <xdr:to>
      <xdr:col>3</xdr:col>
      <xdr:colOff>3175</xdr:colOff>
      <xdr:row>96</xdr:row>
      <xdr:rowOff>24797</xdr:rowOff>
    </xdr:to>
    <xdr:sp macro="" textlink="">
      <xdr:nvSpPr>
        <xdr:cNvPr id="262" name="円/楕円 261"/>
        <xdr:cNvSpPr/>
      </xdr:nvSpPr>
      <xdr:spPr>
        <a:xfrm>
          <a:off x="1968500" y="1638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41324</xdr:rowOff>
    </xdr:from>
    <xdr:ext cx="599010" cy="259045"/>
    <xdr:sp macro="" textlink="">
      <xdr:nvSpPr>
        <xdr:cNvPr id="263" name="テキスト ボックス 262"/>
        <xdr:cNvSpPr txBox="1"/>
      </xdr:nvSpPr>
      <xdr:spPr>
        <a:xfrm>
          <a:off x="1719794" y="1615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306,983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23276</xdr:rowOff>
    </xdr:from>
    <xdr:to>
      <xdr:col>1</xdr:col>
      <xdr:colOff>485775</xdr:colOff>
      <xdr:row>96</xdr:row>
      <xdr:rowOff>124876</xdr:rowOff>
    </xdr:to>
    <xdr:sp macro="" textlink="">
      <xdr:nvSpPr>
        <xdr:cNvPr id="264" name="円/楕円 263"/>
        <xdr:cNvSpPr/>
      </xdr:nvSpPr>
      <xdr:spPr>
        <a:xfrm>
          <a:off x="1079500" y="1648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141403</xdr:rowOff>
    </xdr:from>
    <xdr:ext cx="599010" cy="259045"/>
    <xdr:sp macro="" textlink="">
      <xdr:nvSpPr>
        <xdr:cNvPr id="265" name="テキスト ボックス 264"/>
        <xdr:cNvSpPr txBox="1"/>
      </xdr:nvSpPr>
      <xdr:spPr>
        <a:xfrm>
          <a:off x="830794" y="16257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254,448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89261</xdr:rowOff>
    </xdr:from>
    <xdr:to>
      <xdr:col>15</xdr:col>
      <xdr:colOff>180975</xdr:colOff>
      <xdr:row>39</xdr:row>
      <xdr:rowOff>93833</xdr:rowOff>
    </xdr:to>
    <xdr:cxnSp macro="">
      <xdr:nvCxnSpPr>
        <xdr:cNvPr id="296" name="直線コネクタ 295"/>
        <xdr:cNvCxnSpPr/>
      </xdr:nvCxnSpPr>
      <xdr:spPr>
        <a:xfrm flipV="1">
          <a:off x="9639300" y="6775811"/>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93833</xdr:rowOff>
    </xdr:from>
    <xdr:to>
      <xdr:col>14</xdr:col>
      <xdr:colOff>28575</xdr:colOff>
      <xdr:row>39</xdr:row>
      <xdr:rowOff>93914</xdr:rowOff>
    </xdr:to>
    <xdr:cxnSp macro="">
      <xdr:nvCxnSpPr>
        <xdr:cNvPr id="299" name="直線コネクタ 298"/>
        <xdr:cNvCxnSpPr/>
      </xdr:nvCxnSpPr>
      <xdr:spPr>
        <a:xfrm flipV="1">
          <a:off x="8750300" y="6780383"/>
          <a:ext cx="8890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93914</xdr:rowOff>
    </xdr:from>
    <xdr:to>
      <xdr:col>12</xdr:col>
      <xdr:colOff>511175</xdr:colOff>
      <xdr:row>39</xdr:row>
      <xdr:rowOff>94013</xdr:rowOff>
    </xdr:to>
    <xdr:cxnSp macro="">
      <xdr:nvCxnSpPr>
        <xdr:cNvPr id="302" name="直線コネクタ 301"/>
        <xdr:cNvCxnSpPr/>
      </xdr:nvCxnSpPr>
      <xdr:spPr>
        <a:xfrm flipV="1">
          <a:off x="7861300" y="6780464"/>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127654</xdr:rowOff>
    </xdr:from>
    <xdr:ext cx="469744" cy="259045"/>
    <xdr:sp macro="" textlink="">
      <xdr:nvSpPr>
        <xdr:cNvPr id="304" name="テキスト ボックス 303"/>
        <xdr:cNvSpPr txBox="1"/>
      </xdr:nvSpPr>
      <xdr:spPr>
        <a:xfrm>
          <a:off x="8515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93669</xdr:rowOff>
    </xdr:from>
    <xdr:to>
      <xdr:col>11</xdr:col>
      <xdr:colOff>307975</xdr:colOff>
      <xdr:row>39</xdr:row>
      <xdr:rowOff>94013</xdr:rowOff>
    </xdr:to>
    <xdr:cxnSp macro="">
      <xdr:nvCxnSpPr>
        <xdr:cNvPr id="305" name="直線コネクタ 304"/>
        <xdr:cNvCxnSpPr/>
      </xdr:nvCxnSpPr>
      <xdr:spPr>
        <a:xfrm>
          <a:off x="6972300" y="6780219"/>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107880</xdr:rowOff>
    </xdr:from>
    <xdr:ext cx="469744" cy="259045"/>
    <xdr:sp macro="" textlink="">
      <xdr:nvSpPr>
        <xdr:cNvPr id="307" name="テキスト ボックス 306"/>
        <xdr:cNvSpPr txBox="1"/>
      </xdr:nvSpPr>
      <xdr:spPr>
        <a:xfrm>
          <a:off x="7626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90751</xdr:rowOff>
    </xdr:from>
    <xdr:ext cx="469744" cy="259045"/>
    <xdr:sp macro="" textlink="">
      <xdr:nvSpPr>
        <xdr:cNvPr id="309" name="テキスト ボックス 308"/>
        <xdr:cNvSpPr txBox="1"/>
      </xdr:nvSpPr>
      <xdr:spPr>
        <a:xfrm>
          <a:off x="6737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38461</xdr:rowOff>
    </xdr:from>
    <xdr:to>
      <xdr:col>15</xdr:col>
      <xdr:colOff>231775</xdr:colOff>
      <xdr:row>39</xdr:row>
      <xdr:rowOff>140061</xdr:rowOff>
    </xdr:to>
    <xdr:sp macro="" textlink="">
      <xdr:nvSpPr>
        <xdr:cNvPr id="315" name="円/楕円 314"/>
        <xdr:cNvSpPr/>
      </xdr:nvSpPr>
      <xdr:spPr>
        <a:xfrm>
          <a:off x="10426700" y="672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163894</xdr:rowOff>
    </xdr:from>
    <xdr:ext cx="378565" cy="259045"/>
    <xdr:sp macro="" textlink="">
      <xdr:nvSpPr>
        <xdr:cNvPr id="316" name="労働費該当値テキスト"/>
        <xdr:cNvSpPr txBox="1"/>
      </xdr:nvSpPr>
      <xdr:spPr>
        <a:xfrm>
          <a:off x="10528300" y="6678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43033</xdr:rowOff>
    </xdr:from>
    <xdr:to>
      <xdr:col>14</xdr:col>
      <xdr:colOff>79375</xdr:colOff>
      <xdr:row>39</xdr:row>
      <xdr:rowOff>144633</xdr:rowOff>
    </xdr:to>
    <xdr:sp macro="" textlink="">
      <xdr:nvSpPr>
        <xdr:cNvPr id="317" name="円/楕円 316"/>
        <xdr:cNvSpPr/>
      </xdr:nvSpPr>
      <xdr:spPr>
        <a:xfrm>
          <a:off x="9588500" y="672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135760</xdr:rowOff>
    </xdr:from>
    <xdr:ext cx="378565" cy="259045"/>
    <xdr:sp macro="" textlink="">
      <xdr:nvSpPr>
        <xdr:cNvPr id="318" name="テキスト ボックス 317"/>
        <xdr:cNvSpPr txBox="1"/>
      </xdr:nvSpPr>
      <xdr:spPr>
        <a:xfrm>
          <a:off x="9450017" y="6822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43114</xdr:rowOff>
    </xdr:from>
    <xdr:to>
      <xdr:col>12</xdr:col>
      <xdr:colOff>561975</xdr:colOff>
      <xdr:row>39</xdr:row>
      <xdr:rowOff>144714</xdr:rowOff>
    </xdr:to>
    <xdr:sp macro="" textlink="">
      <xdr:nvSpPr>
        <xdr:cNvPr id="319" name="円/楕円 318"/>
        <xdr:cNvSpPr/>
      </xdr:nvSpPr>
      <xdr:spPr>
        <a:xfrm>
          <a:off x="8699500" y="672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135841</xdr:rowOff>
    </xdr:from>
    <xdr:ext cx="378565" cy="259045"/>
    <xdr:sp macro="" textlink="">
      <xdr:nvSpPr>
        <xdr:cNvPr id="320" name="テキスト ボックス 319"/>
        <xdr:cNvSpPr txBox="1"/>
      </xdr:nvSpPr>
      <xdr:spPr>
        <a:xfrm>
          <a:off x="8561017" y="6822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43213</xdr:rowOff>
    </xdr:from>
    <xdr:to>
      <xdr:col>11</xdr:col>
      <xdr:colOff>358775</xdr:colOff>
      <xdr:row>39</xdr:row>
      <xdr:rowOff>144813</xdr:rowOff>
    </xdr:to>
    <xdr:sp macro="" textlink="">
      <xdr:nvSpPr>
        <xdr:cNvPr id="321" name="円/楕円 320"/>
        <xdr:cNvSpPr/>
      </xdr:nvSpPr>
      <xdr:spPr>
        <a:xfrm>
          <a:off x="7810500" y="672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135940</xdr:rowOff>
    </xdr:from>
    <xdr:ext cx="378565" cy="259045"/>
    <xdr:sp macro="" textlink="">
      <xdr:nvSpPr>
        <xdr:cNvPr id="322" name="テキスト ボックス 321"/>
        <xdr:cNvSpPr txBox="1"/>
      </xdr:nvSpPr>
      <xdr:spPr>
        <a:xfrm>
          <a:off x="7672017" y="6822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42869</xdr:rowOff>
    </xdr:from>
    <xdr:to>
      <xdr:col>10</xdr:col>
      <xdr:colOff>155575</xdr:colOff>
      <xdr:row>39</xdr:row>
      <xdr:rowOff>144469</xdr:rowOff>
    </xdr:to>
    <xdr:sp macro="" textlink="">
      <xdr:nvSpPr>
        <xdr:cNvPr id="323" name="円/楕円 322"/>
        <xdr:cNvSpPr/>
      </xdr:nvSpPr>
      <xdr:spPr>
        <a:xfrm>
          <a:off x="6921500" y="672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135596</xdr:rowOff>
    </xdr:from>
    <xdr:ext cx="378565" cy="259045"/>
    <xdr:sp macro="" textlink="">
      <xdr:nvSpPr>
        <xdr:cNvPr id="324" name="テキスト ボックス 323"/>
        <xdr:cNvSpPr txBox="1"/>
      </xdr:nvSpPr>
      <xdr:spPr>
        <a:xfrm>
          <a:off x="6783017" y="6822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47361</xdr:rowOff>
    </xdr:from>
    <xdr:to>
      <xdr:col>15</xdr:col>
      <xdr:colOff>180975</xdr:colOff>
      <xdr:row>58</xdr:row>
      <xdr:rowOff>80055</xdr:rowOff>
    </xdr:to>
    <xdr:cxnSp macro="">
      <xdr:nvCxnSpPr>
        <xdr:cNvPr id="353" name="直線コネクタ 352"/>
        <xdr:cNvCxnSpPr/>
      </xdr:nvCxnSpPr>
      <xdr:spPr>
        <a:xfrm flipV="1">
          <a:off x="9639300" y="9991461"/>
          <a:ext cx="838200" cy="3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6876</xdr:rowOff>
    </xdr:from>
    <xdr:ext cx="534377" cy="259045"/>
    <xdr:sp macro="" textlink="">
      <xdr:nvSpPr>
        <xdr:cNvPr id="354" name="農林水産業費平均値テキスト"/>
        <xdr:cNvSpPr txBox="1"/>
      </xdr:nvSpPr>
      <xdr:spPr>
        <a:xfrm>
          <a:off x="10528300" y="9779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80055</xdr:rowOff>
    </xdr:from>
    <xdr:to>
      <xdr:col>14</xdr:col>
      <xdr:colOff>28575</xdr:colOff>
      <xdr:row>58</xdr:row>
      <xdr:rowOff>82176</xdr:rowOff>
    </xdr:to>
    <xdr:cxnSp macro="">
      <xdr:nvCxnSpPr>
        <xdr:cNvPr id="356" name="直線コネクタ 355"/>
        <xdr:cNvCxnSpPr/>
      </xdr:nvCxnSpPr>
      <xdr:spPr>
        <a:xfrm flipV="1">
          <a:off x="8750300" y="10024155"/>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94775</xdr:rowOff>
    </xdr:from>
    <xdr:ext cx="534377" cy="259045"/>
    <xdr:sp macro="" textlink="">
      <xdr:nvSpPr>
        <xdr:cNvPr id="358" name="テキスト ボックス 357"/>
        <xdr:cNvSpPr txBox="1"/>
      </xdr:nvSpPr>
      <xdr:spPr>
        <a:xfrm>
          <a:off x="9372111" y="96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44884</xdr:rowOff>
    </xdr:from>
    <xdr:to>
      <xdr:col>12</xdr:col>
      <xdr:colOff>511175</xdr:colOff>
      <xdr:row>58</xdr:row>
      <xdr:rowOff>82176</xdr:rowOff>
    </xdr:to>
    <xdr:cxnSp macro="">
      <xdr:nvCxnSpPr>
        <xdr:cNvPr id="359" name="直線コネクタ 358"/>
        <xdr:cNvCxnSpPr/>
      </xdr:nvCxnSpPr>
      <xdr:spPr>
        <a:xfrm>
          <a:off x="7861300" y="9988984"/>
          <a:ext cx="889000" cy="3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90818</xdr:rowOff>
    </xdr:from>
    <xdr:ext cx="599010" cy="259045"/>
    <xdr:sp macro="" textlink="">
      <xdr:nvSpPr>
        <xdr:cNvPr id="361" name="テキスト ボックス 360"/>
        <xdr:cNvSpPr txBox="1"/>
      </xdr:nvSpPr>
      <xdr:spPr>
        <a:xfrm>
          <a:off x="8450794" y="969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44884</xdr:rowOff>
    </xdr:from>
    <xdr:to>
      <xdr:col>11</xdr:col>
      <xdr:colOff>307975</xdr:colOff>
      <xdr:row>58</xdr:row>
      <xdr:rowOff>83159</xdr:rowOff>
    </xdr:to>
    <xdr:cxnSp macro="">
      <xdr:nvCxnSpPr>
        <xdr:cNvPr id="362" name="直線コネクタ 361"/>
        <xdr:cNvCxnSpPr/>
      </xdr:nvCxnSpPr>
      <xdr:spPr>
        <a:xfrm flipV="1">
          <a:off x="6972300" y="9988984"/>
          <a:ext cx="889000" cy="3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101869</xdr:rowOff>
    </xdr:from>
    <xdr:ext cx="534377" cy="259045"/>
    <xdr:sp macro="" textlink="">
      <xdr:nvSpPr>
        <xdr:cNvPr id="364" name="テキスト ボックス 363"/>
        <xdr:cNvSpPr txBox="1"/>
      </xdr:nvSpPr>
      <xdr:spPr>
        <a:xfrm>
          <a:off x="7594111" y="970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125916</xdr:rowOff>
    </xdr:from>
    <xdr:ext cx="534377" cy="259045"/>
    <xdr:sp macro="" textlink="">
      <xdr:nvSpPr>
        <xdr:cNvPr id="366" name="テキスト ボックス 365"/>
        <xdr:cNvSpPr txBox="1"/>
      </xdr:nvSpPr>
      <xdr:spPr>
        <a:xfrm>
          <a:off x="6705111" y="972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168011</xdr:rowOff>
    </xdr:from>
    <xdr:to>
      <xdr:col>15</xdr:col>
      <xdr:colOff>231775</xdr:colOff>
      <xdr:row>58</xdr:row>
      <xdr:rowOff>98161</xdr:rowOff>
    </xdr:to>
    <xdr:sp macro="" textlink="">
      <xdr:nvSpPr>
        <xdr:cNvPr id="372" name="円/楕円 371"/>
        <xdr:cNvSpPr/>
      </xdr:nvSpPr>
      <xdr:spPr>
        <a:xfrm>
          <a:off x="10426700" y="994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146438</xdr:rowOff>
    </xdr:from>
    <xdr:ext cx="534377" cy="259045"/>
    <xdr:sp macro="" textlink="">
      <xdr:nvSpPr>
        <xdr:cNvPr id="373" name="農林水産業費該当値テキスト"/>
        <xdr:cNvSpPr txBox="1"/>
      </xdr:nvSpPr>
      <xdr:spPr>
        <a:xfrm>
          <a:off x="10528300" y="991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88,472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29255</xdr:rowOff>
    </xdr:from>
    <xdr:to>
      <xdr:col>14</xdr:col>
      <xdr:colOff>79375</xdr:colOff>
      <xdr:row>58</xdr:row>
      <xdr:rowOff>130855</xdr:rowOff>
    </xdr:to>
    <xdr:sp macro="" textlink="">
      <xdr:nvSpPr>
        <xdr:cNvPr id="374" name="円/楕円 373"/>
        <xdr:cNvSpPr/>
      </xdr:nvSpPr>
      <xdr:spPr>
        <a:xfrm>
          <a:off x="9588500" y="997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121982</xdr:rowOff>
    </xdr:from>
    <xdr:ext cx="534377" cy="259045"/>
    <xdr:sp macro="" textlink="">
      <xdr:nvSpPr>
        <xdr:cNvPr id="375" name="テキスト ボックス 374"/>
        <xdr:cNvSpPr txBox="1"/>
      </xdr:nvSpPr>
      <xdr:spPr>
        <a:xfrm>
          <a:off x="9372111" y="1006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71,310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31376</xdr:rowOff>
    </xdr:from>
    <xdr:to>
      <xdr:col>12</xdr:col>
      <xdr:colOff>561975</xdr:colOff>
      <xdr:row>58</xdr:row>
      <xdr:rowOff>132976</xdr:rowOff>
    </xdr:to>
    <xdr:sp macro="" textlink="">
      <xdr:nvSpPr>
        <xdr:cNvPr id="376" name="円/楕円 375"/>
        <xdr:cNvSpPr/>
      </xdr:nvSpPr>
      <xdr:spPr>
        <a:xfrm>
          <a:off x="8699500" y="997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124103</xdr:rowOff>
    </xdr:from>
    <xdr:ext cx="534377" cy="259045"/>
    <xdr:sp macro="" textlink="">
      <xdr:nvSpPr>
        <xdr:cNvPr id="377" name="テキスト ボックス 376"/>
        <xdr:cNvSpPr txBox="1"/>
      </xdr:nvSpPr>
      <xdr:spPr>
        <a:xfrm>
          <a:off x="8483111" y="100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70,196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165534</xdr:rowOff>
    </xdr:from>
    <xdr:to>
      <xdr:col>11</xdr:col>
      <xdr:colOff>358775</xdr:colOff>
      <xdr:row>58</xdr:row>
      <xdr:rowOff>95684</xdr:rowOff>
    </xdr:to>
    <xdr:sp macro="" textlink="">
      <xdr:nvSpPr>
        <xdr:cNvPr id="378" name="円/楕円 377"/>
        <xdr:cNvSpPr/>
      </xdr:nvSpPr>
      <xdr:spPr>
        <a:xfrm>
          <a:off x="7810500" y="993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86811</xdr:rowOff>
    </xdr:from>
    <xdr:ext cx="534377" cy="259045"/>
    <xdr:sp macro="" textlink="">
      <xdr:nvSpPr>
        <xdr:cNvPr id="379" name="テキスト ボックス 378"/>
        <xdr:cNvSpPr txBox="1"/>
      </xdr:nvSpPr>
      <xdr:spPr>
        <a:xfrm>
          <a:off x="7594111" y="1003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89,772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32359</xdr:rowOff>
    </xdr:from>
    <xdr:to>
      <xdr:col>10</xdr:col>
      <xdr:colOff>155575</xdr:colOff>
      <xdr:row>58</xdr:row>
      <xdr:rowOff>133959</xdr:rowOff>
    </xdr:to>
    <xdr:sp macro="" textlink="">
      <xdr:nvSpPr>
        <xdr:cNvPr id="380" name="円/楕円 379"/>
        <xdr:cNvSpPr/>
      </xdr:nvSpPr>
      <xdr:spPr>
        <a:xfrm>
          <a:off x="6921500" y="997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125086</xdr:rowOff>
    </xdr:from>
    <xdr:ext cx="534377" cy="259045"/>
    <xdr:sp macro="" textlink="">
      <xdr:nvSpPr>
        <xdr:cNvPr id="381" name="テキスト ボックス 380"/>
        <xdr:cNvSpPr txBox="1"/>
      </xdr:nvSpPr>
      <xdr:spPr>
        <a:xfrm>
          <a:off x="6705111" y="1006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6003</xdr:rowOff>
    </xdr:from>
    <xdr:to>
      <xdr:col>15</xdr:col>
      <xdr:colOff>180975</xdr:colOff>
      <xdr:row>77</xdr:row>
      <xdr:rowOff>28680</xdr:rowOff>
    </xdr:to>
    <xdr:cxnSp macro="">
      <xdr:nvCxnSpPr>
        <xdr:cNvPr id="410" name="直線コネクタ 409"/>
        <xdr:cNvCxnSpPr/>
      </xdr:nvCxnSpPr>
      <xdr:spPr>
        <a:xfrm flipV="1">
          <a:off x="9639300" y="13207653"/>
          <a:ext cx="838200" cy="2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161127</xdr:rowOff>
    </xdr:from>
    <xdr:ext cx="534377" cy="259045"/>
    <xdr:sp macro="" textlink="">
      <xdr:nvSpPr>
        <xdr:cNvPr id="411" name="商工費平均値テキスト"/>
        <xdr:cNvSpPr txBox="1"/>
      </xdr:nvSpPr>
      <xdr:spPr>
        <a:xfrm>
          <a:off x="10528300" y="13362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28680</xdr:rowOff>
    </xdr:from>
    <xdr:to>
      <xdr:col>14</xdr:col>
      <xdr:colOff>28575</xdr:colOff>
      <xdr:row>77</xdr:row>
      <xdr:rowOff>99242</xdr:rowOff>
    </xdr:to>
    <xdr:cxnSp macro="">
      <xdr:nvCxnSpPr>
        <xdr:cNvPr id="413" name="直線コネクタ 412"/>
        <xdr:cNvCxnSpPr/>
      </xdr:nvCxnSpPr>
      <xdr:spPr>
        <a:xfrm flipV="1">
          <a:off x="8750300" y="13230330"/>
          <a:ext cx="889000" cy="7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145615</xdr:rowOff>
    </xdr:from>
    <xdr:ext cx="534377" cy="259045"/>
    <xdr:sp macro="" textlink="">
      <xdr:nvSpPr>
        <xdr:cNvPr id="415" name="テキスト ボックス 414"/>
        <xdr:cNvSpPr txBox="1"/>
      </xdr:nvSpPr>
      <xdr:spPr>
        <a:xfrm>
          <a:off x="9372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125940</xdr:rowOff>
    </xdr:from>
    <xdr:to>
      <xdr:col>12</xdr:col>
      <xdr:colOff>511175</xdr:colOff>
      <xdr:row>77</xdr:row>
      <xdr:rowOff>99242</xdr:rowOff>
    </xdr:to>
    <xdr:cxnSp macro="">
      <xdr:nvCxnSpPr>
        <xdr:cNvPr id="416" name="直線コネクタ 415"/>
        <xdr:cNvCxnSpPr/>
      </xdr:nvCxnSpPr>
      <xdr:spPr>
        <a:xfrm>
          <a:off x="7861300" y="13156140"/>
          <a:ext cx="889000" cy="14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151902</xdr:rowOff>
    </xdr:from>
    <xdr:ext cx="534377" cy="259045"/>
    <xdr:sp macro="" textlink="">
      <xdr:nvSpPr>
        <xdr:cNvPr id="418" name="テキスト ボックス 417"/>
        <xdr:cNvSpPr txBox="1"/>
      </xdr:nvSpPr>
      <xdr:spPr>
        <a:xfrm>
          <a:off x="8483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125940</xdr:rowOff>
    </xdr:from>
    <xdr:to>
      <xdr:col>11</xdr:col>
      <xdr:colOff>307975</xdr:colOff>
      <xdr:row>78</xdr:row>
      <xdr:rowOff>22442</xdr:rowOff>
    </xdr:to>
    <xdr:cxnSp macro="">
      <xdr:nvCxnSpPr>
        <xdr:cNvPr id="419" name="直線コネクタ 418"/>
        <xdr:cNvCxnSpPr/>
      </xdr:nvCxnSpPr>
      <xdr:spPr>
        <a:xfrm flipV="1">
          <a:off x="6972300" y="13156140"/>
          <a:ext cx="889000" cy="23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156915</xdr:rowOff>
    </xdr:from>
    <xdr:ext cx="534377" cy="259045"/>
    <xdr:sp macro="" textlink="">
      <xdr:nvSpPr>
        <xdr:cNvPr id="421" name="テキスト ボックス 420"/>
        <xdr:cNvSpPr txBox="1"/>
      </xdr:nvSpPr>
      <xdr:spPr>
        <a:xfrm>
          <a:off x="7594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167681</xdr:rowOff>
    </xdr:from>
    <xdr:ext cx="534377" cy="259045"/>
    <xdr:sp macro="" textlink="">
      <xdr:nvSpPr>
        <xdr:cNvPr id="423" name="テキスト ボックス 422"/>
        <xdr:cNvSpPr txBox="1"/>
      </xdr:nvSpPr>
      <xdr:spPr>
        <a:xfrm>
          <a:off x="6705111" y="1354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126653</xdr:rowOff>
    </xdr:from>
    <xdr:to>
      <xdr:col>15</xdr:col>
      <xdr:colOff>231775</xdr:colOff>
      <xdr:row>77</xdr:row>
      <xdr:rowOff>56803</xdr:rowOff>
    </xdr:to>
    <xdr:sp macro="" textlink="">
      <xdr:nvSpPr>
        <xdr:cNvPr id="429" name="円/楕円 428"/>
        <xdr:cNvSpPr/>
      </xdr:nvSpPr>
      <xdr:spPr>
        <a:xfrm>
          <a:off x="10426700" y="1315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149530</xdr:rowOff>
    </xdr:from>
    <xdr:ext cx="599010" cy="259045"/>
    <xdr:sp macro="" textlink="">
      <xdr:nvSpPr>
        <xdr:cNvPr id="430" name="商工費該当値テキスト"/>
        <xdr:cNvSpPr txBox="1"/>
      </xdr:nvSpPr>
      <xdr:spPr>
        <a:xfrm>
          <a:off x="10528300" y="1300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200,182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149330</xdr:rowOff>
    </xdr:from>
    <xdr:to>
      <xdr:col>14</xdr:col>
      <xdr:colOff>79375</xdr:colOff>
      <xdr:row>77</xdr:row>
      <xdr:rowOff>79480</xdr:rowOff>
    </xdr:to>
    <xdr:sp macro="" textlink="">
      <xdr:nvSpPr>
        <xdr:cNvPr id="431" name="円/楕円 430"/>
        <xdr:cNvSpPr/>
      </xdr:nvSpPr>
      <xdr:spPr>
        <a:xfrm>
          <a:off x="9588500" y="1317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96007</xdr:rowOff>
    </xdr:from>
    <xdr:ext cx="599010" cy="259045"/>
    <xdr:sp macro="" textlink="">
      <xdr:nvSpPr>
        <xdr:cNvPr id="432" name="テキスト ボックス 431"/>
        <xdr:cNvSpPr txBox="1"/>
      </xdr:nvSpPr>
      <xdr:spPr>
        <a:xfrm>
          <a:off x="9339794" y="1295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188,278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48442</xdr:rowOff>
    </xdr:from>
    <xdr:to>
      <xdr:col>12</xdr:col>
      <xdr:colOff>561975</xdr:colOff>
      <xdr:row>77</xdr:row>
      <xdr:rowOff>150042</xdr:rowOff>
    </xdr:to>
    <xdr:sp macro="" textlink="">
      <xdr:nvSpPr>
        <xdr:cNvPr id="433" name="円/楕円 432"/>
        <xdr:cNvSpPr/>
      </xdr:nvSpPr>
      <xdr:spPr>
        <a:xfrm>
          <a:off x="8699500" y="132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166569</xdr:rowOff>
    </xdr:from>
    <xdr:ext cx="599010" cy="259045"/>
    <xdr:sp macro="" textlink="">
      <xdr:nvSpPr>
        <xdr:cNvPr id="434" name="テキスト ボックス 433"/>
        <xdr:cNvSpPr txBox="1"/>
      </xdr:nvSpPr>
      <xdr:spPr>
        <a:xfrm>
          <a:off x="8450794" y="1302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151,238</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75140</xdr:rowOff>
    </xdr:from>
    <xdr:to>
      <xdr:col>11</xdr:col>
      <xdr:colOff>358775</xdr:colOff>
      <xdr:row>77</xdr:row>
      <xdr:rowOff>5290</xdr:rowOff>
    </xdr:to>
    <xdr:sp macro="" textlink="">
      <xdr:nvSpPr>
        <xdr:cNvPr id="435" name="円/楕円 434"/>
        <xdr:cNvSpPr/>
      </xdr:nvSpPr>
      <xdr:spPr>
        <a:xfrm>
          <a:off x="7810500" y="131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75</xdr:row>
      <xdr:rowOff>21817</xdr:rowOff>
    </xdr:from>
    <xdr:ext cx="599010" cy="259045"/>
    <xdr:sp macro="" textlink="">
      <xdr:nvSpPr>
        <xdr:cNvPr id="436" name="テキスト ボックス 435"/>
        <xdr:cNvSpPr txBox="1"/>
      </xdr:nvSpPr>
      <xdr:spPr>
        <a:xfrm>
          <a:off x="7561794" y="12880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227,223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143092</xdr:rowOff>
    </xdr:from>
    <xdr:to>
      <xdr:col>10</xdr:col>
      <xdr:colOff>155575</xdr:colOff>
      <xdr:row>78</xdr:row>
      <xdr:rowOff>73242</xdr:rowOff>
    </xdr:to>
    <xdr:sp macro="" textlink="">
      <xdr:nvSpPr>
        <xdr:cNvPr id="437" name="円/楕円 436"/>
        <xdr:cNvSpPr/>
      </xdr:nvSpPr>
      <xdr:spPr>
        <a:xfrm>
          <a:off x="6921500" y="133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76</xdr:row>
      <xdr:rowOff>89769</xdr:rowOff>
    </xdr:from>
    <xdr:ext cx="599010" cy="259045"/>
    <xdr:sp macro="" textlink="">
      <xdr:nvSpPr>
        <xdr:cNvPr id="438" name="テキスト ボックス 437"/>
        <xdr:cNvSpPr txBox="1"/>
      </xdr:nvSpPr>
      <xdr:spPr>
        <a:xfrm>
          <a:off x="6672794" y="1311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170709</xdr:rowOff>
    </xdr:from>
    <xdr:to>
      <xdr:col>15</xdr:col>
      <xdr:colOff>180975</xdr:colOff>
      <xdr:row>98</xdr:row>
      <xdr:rowOff>34102</xdr:rowOff>
    </xdr:to>
    <xdr:cxnSp macro="">
      <xdr:nvCxnSpPr>
        <xdr:cNvPr id="467" name="直線コネクタ 466"/>
        <xdr:cNvCxnSpPr/>
      </xdr:nvCxnSpPr>
      <xdr:spPr>
        <a:xfrm>
          <a:off x="9639300" y="16801359"/>
          <a:ext cx="838200" cy="3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25650</xdr:rowOff>
    </xdr:from>
    <xdr:ext cx="599010" cy="259045"/>
    <xdr:sp macro="" textlink="">
      <xdr:nvSpPr>
        <xdr:cNvPr id="468" name="土木費平均値テキスト"/>
        <xdr:cNvSpPr txBox="1"/>
      </xdr:nvSpPr>
      <xdr:spPr>
        <a:xfrm>
          <a:off x="10528300" y="16827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170709</xdr:rowOff>
    </xdr:from>
    <xdr:to>
      <xdr:col>14</xdr:col>
      <xdr:colOff>28575</xdr:colOff>
      <xdr:row>98</xdr:row>
      <xdr:rowOff>56792</xdr:rowOff>
    </xdr:to>
    <xdr:cxnSp macro="">
      <xdr:nvCxnSpPr>
        <xdr:cNvPr id="470" name="直線コネクタ 469"/>
        <xdr:cNvCxnSpPr/>
      </xdr:nvCxnSpPr>
      <xdr:spPr>
        <a:xfrm flipV="1">
          <a:off x="8750300" y="16801359"/>
          <a:ext cx="889000" cy="5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144301</xdr:rowOff>
    </xdr:from>
    <xdr:ext cx="599010" cy="259045"/>
    <xdr:sp macro="" textlink="">
      <xdr:nvSpPr>
        <xdr:cNvPr id="472" name="テキスト ボックス 471"/>
        <xdr:cNvSpPr txBox="1"/>
      </xdr:nvSpPr>
      <xdr:spPr>
        <a:xfrm>
          <a:off x="9339794"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88740</xdr:rowOff>
    </xdr:from>
    <xdr:to>
      <xdr:col>12</xdr:col>
      <xdr:colOff>511175</xdr:colOff>
      <xdr:row>98</xdr:row>
      <xdr:rowOff>56792</xdr:rowOff>
    </xdr:to>
    <xdr:cxnSp macro="">
      <xdr:nvCxnSpPr>
        <xdr:cNvPr id="473" name="直線コネクタ 472"/>
        <xdr:cNvCxnSpPr/>
      </xdr:nvCxnSpPr>
      <xdr:spPr>
        <a:xfrm>
          <a:off x="7861300" y="16719390"/>
          <a:ext cx="889000" cy="13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144448</xdr:rowOff>
    </xdr:from>
    <xdr:ext cx="599010" cy="259045"/>
    <xdr:sp macro="" textlink="">
      <xdr:nvSpPr>
        <xdr:cNvPr id="475" name="テキスト ボックス 474"/>
        <xdr:cNvSpPr txBox="1"/>
      </xdr:nvSpPr>
      <xdr:spPr>
        <a:xfrm>
          <a:off x="8450794"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88740</xdr:rowOff>
    </xdr:from>
    <xdr:to>
      <xdr:col>11</xdr:col>
      <xdr:colOff>307975</xdr:colOff>
      <xdr:row>97</xdr:row>
      <xdr:rowOff>109000</xdr:rowOff>
    </xdr:to>
    <xdr:cxnSp macro="">
      <xdr:nvCxnSpPr>
        <xdr:cNvPr id="476" name="直線コネクタ 475"/>
        <xdr:cNvCxnSpPr/>
      </xdr:nvCxnSpPr>
      <xdr:spPr>
        <a:xfrm flipV="1">
          <a:off x="6972300" y="16719390"/>
          <a:ext cx="889000" cy="2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156531</xdr:rowOff>
    </xdr:from>
    <xdr:ext cx="599010" cy="259045"/>
    <xdr:sp macro="" textlink="">
      <xdr:nvSpPr>
        <xdr:cNvPr id="478" name="テキスト ボックス 477"/>
        <xdr:cNvSpPr txBox="1"/>
      </xdr:nvSpPr>
      <xdr:spPr>
        <a:xfrm>
          <a:off x="7561794" y="1695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78</xdr:rowOff>
    </xdr:from>
    <xdr:ext cx="599010" cy="259045"/>
    <xdr:sp macro="" textlink="">
      <xdr:nvSpPr>
        <xdr:cNvPr id="480" name="テキスト ボックス 479"/>
        <xdr:cNvSpPr txBox="1"/>
      </xdr:nvSpPr>
      <xdr:spPr>
        <a:xfrm>
          <a:off x="6672794" y="1697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154752</xdr:rowOff>
    </xdr:from>
    <xdr:to>
      <xdr:col>15</xdr:col>
      <xdr:colOff>231775</xdr:colOff>
      <xdr:row>98</xdr:row>
      <xdr:rowOff>84902</xdr:rowOff>
    </xdr:to>
    <xdr:sp macro="" textlink="">
      <xdr:nvSpPr>
        <xdr:cNvPr id="486" name="円/楕円 485"/>
        <xdr:cNvSpPr/>
      </xdr:nvSpPr>
      <xdr:spPr>
        <a:xfrm>
          <a:off x="10426700" y="1678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6179</xdr:rowOff>
    </xdr:from>
    <xdr:ext cx="599010" cy="259045"/>
    <xdr:sp macro="" textlink="">
      <xdr:nvSpPr>
        <xdr:cNvPr id="487" name="土木費該当値テキスト"/>
        <xdr:cNvSpPr txBox="1"/>
      </xdr:nvSpPr>
      <xdr:spPr>
        <a:xfrm>
          <a:off x="10528300" y="1663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238,580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119909</xdr:rowOff>
    </xdr:from>
    <xdr:to>
      <xdr:col>14</xdr:col>
      <xdr:colOff>79375</xdr:colOff>
      <xdr:row>98</xdr:row>
      <xdr:rowOff>50059</xdr:rowOff>
    </xdr:to>
    <xdr:sp macro="" textlink="">
      <xdr:nvSpPr>
        <xdr:cNvPr id="488" name="円/楕円 487"/>
        <xdr:cNvSpPr/>
      </xdr:nvSpPr>
      <xdr:spPr>
        <a:xfrm>
          <a:off x="9588500" y="1675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66586</xdr:rowOff>
    </xdr:from>
    <xdr:ext cx="599010" cy="259045"/>
    <xdr:sp macro="" textlink="">
      <xdr:nvSpPr>
        <xdr:cNvPr id="489" name="テキスト ボックス 488"/>
        <xdr:cNvSpPr txBox="1"/>
      </xdr:nvSpPr>
      <xdr:spPr>
        <a:xfrm>
          <a:off x="9339794" y="16525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284,306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5992</xdr:rowOff>
    </xdr:from>
    <xdr:to>
      <xdr:col>12</xdr:col>
      <xdr:colOff>561975</xdr:colOff>
      <xdr:row>98</xdr:row>
      <xdr:rowOff>107592</xdr:rowOff>
    </xdr:to>
    <xdr:sp macro="" textlink="">
      <xdr:nvSpPr>
        <xdr:cNvPr id="490" name="円/楕円 489"/>
        <xdr:cNvSpPr/>
      </xdr:nvSpPr>
      <xdr:spPr>
        <a:xfrm>
          <a:off x="8699500" y="1680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124119</xdr:rowOff>
    </xdr:from>
    <xdr:ext cx="599010" cy="259045"/>
    <xdr:sp macro="" textlink="">
      <xdr:nvSpPr>
        <xdr:cNvPr id="491" name="テキスト ボックス 490"/>
        <xdr:cNvSpPr txBox="1"/>
      </xdr:nvSpPr>
      <xdr:spPr>
        <a:xfrm>
          <a:off x="8450794" y="1658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208,804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37940</xdr:rowOff>
    </xdr:from>
    <xdr:to>
      <xdr:col>11</xdr:col>
      <xdr:colOff>358775</xdr:colOff>
      <xdr:row>97</xdr:row>
      <xdr:rowOff>139540</xdr:rowOff>
    </xdr:to>
    <xdr:sp macro="" textlink="">
      <xdr:nvSpPr>
        <xdr:cNvPr id="492" name="円/楕円 491"/>
        <xdr:cNvSpPr/>
      </xdr:nvSpPr>
      <xdr:spPr>
        <a:xfrm>
          <a:off x="7810500" y="1666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95</xdr:row>
      <xdr:rowOff>156067</xdr:rowOff>
    </xdr:from>
    <xdr:ext cx="599010" cy="259045"/>
    <xdr:sp macro="" textlink="">
      <xdr:nvSpPr>
        <xdr:cNvPr id="493" name="テキスト ボックス 492"/>
        <xdr:cNvSpPr txBox="1"/>
      </xdr:nvSpPr>
      <xdr:spPr>
        <a:xfrm>
          <a:off x="7561794" y="16443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391,877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58200</xdr:rowOff>
    </xdr:from>
    <xdr:to>
      <xdr:col>10</xdr:col>
      <xdr:colOff>155575</xdr:colOff>
      <xdr:row>97</xdr:row>
      <xdr:rowOff>159800</xdr:rowOff>
    </xdr:to>
    <xdr:sp macro="" textlink="">
      <xdr:nvSpPr>
        <xdr:cNvPr id="494" name="円/楕円 493"/>
        <xdr:cNvSpPr/>
      </xdr:nvSpPr>
      <xdr:spPr>
        <a:xfrm>
          <a:off x="6921500" y="1668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4877</xdr:rowOff>
    </xdr:from>
    <xdr:ext cx="599010" cy="259045"/>
    <xdr:sp macro="" textlink="">
      <xdr:nvSpPr>
        <xdr:cNvPr id="495" name="テキスト ボックス 494"/>
        <xdr:cNvSpPr txBox="1"/>
      </xdr:nvSpPr>
      <xdr:spPr>
        <a:xfrm>
          <a:off x="6672794" y="1646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158089</xdr:rowOff>
    </xdr:from>
    <xdr:to>
      <xdr:col>23</xdr:col>
      <xdr:colOff>517525</xdr:colOff>
      <xdr:row>36</xdr:row>
      <xdr:rowOff>168915</xdr:rowOff>
    </xdr:to>
    <xdr:cxnSp macro="">
      <xdr:nvCxnSpPr>
        <xdr:cNvPr id="526" name="直線コネクタ 525"/>
        <xdr:cNvCxnSpPr/>
      </xdr:nvCxnSpPr>
      <xdr:spPr>
        <a:xfrm>
          <a:off x="15481300" y="6330289"/>
          <a:ext cx="838200" cy="1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153052</xdr:rowOff>
    </xdr:from>
    <xdr:ext cx="534377" cy="259045"/>
    <xdr:sp macro="" textlink="">
      <xdr:nvSpPr>
        <xdr:cNvPr id="527" name="消防費平均値テキスト"/>
        <xdr:cNvSpPr txBox="1"/>
      </xdr:nvSpPr>
      <xdr:spPr>
        <a:xfrm>
          <a:off x="16370300" y="649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122069</xdr:rowOff>
    </xdr:from>
    <xdr:to>
      <xdr:col>22</xdr:col>
      <xdr:colOff>365125</xdr:colOff>
      <xdr:row>36</xdr:row>
      <xdr:rowOff>158089</xdr:rowOff>
    </xdr:to>
    <xdr:cxnSp macro="">
      <xdr:nvCxnSpPr>
        <xdr:cNvPr id="529" name="直線コネクタ 528"/>
        <xdr:cNvCxnSpPr/>
      </xdr:nvCxnSpPr>
      <xdr:spPr>
        <a:xfrm>
          <a:off x="14592300" y="5779919"/>
          <a:ext cx="889000" cy="55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94468</xdr:rowOff>
    </xdr:from>
    <xdr:ext cx="534377" cy="259045"/>
    <xdr:sp macro="" textlink="">
      <xdr:nvSpPr>
        <xdr:cNvPr id="531" name="テキスト ボックス 530"/>
        <xdr:cNvSpPr txBox="1"/>
      </xdr:nvSpPr>
      <xdr:spPr>
        <a:xfrm>
          <a:off x="15214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122069</xdr:rowOff>
    </xdr:from>
    <xdr:to>
      <xdr:col>21</xdr:col>
      <xdr:colOff>161925</xdr:colOff>
      <xdr:row>36</xdr:row>
      <xdr:rowOff>156714</xdr:rowOff>
    </xdr:to>
    <xdr:cxnSp macro="">
      <xdr:nvCxnSpPr>
        <xdr:cNvPr id="532" name="直線コネクタ 531"/>
        <xdr:cNvCxnSpPr/>
      </xdr:nvCxnSpPr>
      <xdr:spPr>
        <a:xfrm flipV="1">
          <a:off x="13703300" y="5779919"/>
          <a:ext cx="889000" cy="54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105363</xdr:rowOff>
    </xdr:from>
    <xdr:ext cx="534377" cy="259045"/>
    <xdr:sp macro="" textlink="">
      <xdr:nvSpPr>
        <xdr:cNvPr id="534" name="テキスト ボックス 533"/>
        <xdr:cNvSpPr txBox="1"/>
      </xdr:nvSpPr>
      <xdr:spPr>
        <a:xfrm>
          <a:off x="14325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3885</xdr:rowOff>
    </xdr:from>
    <xdr:to>
      <xdr:col>19</xdr:col>
      <xdr:colOff>644525</xdr:colOff>
      <xdr:row>36</xdr:row>
      <xdr:rowOff>156714</xdr:rowOff>
    </xdr:to>
    <xdr:cxnSp macro="">
      <xdr:nvCxnSpPr>
        <xdr:cNvPr id="535" name="直線コネクタ 534"/>
        <xdr:cNvCxnSpPr/>
      </xdr:nvCxnSpPr>
      <xdr:spPr>
        <a:xfrm>
          <a:off x="12814300" y="6176085"/>
          <a:ext cx="889000" cy="15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107623</xdr:rowOff>
    </xdr:from>
    <xdr:ext cx="534377" cy="259045"/>
    <xdr:sp macro="" textlink="">
      <xdr:nvSpPr>
        <xdr:cNvPr id="537" name="テキスト ボックス 536"/>
        <xdr:cNvSpPr txBox="1"/>
      </xdr:nvSpPr>
      <xdr:spPr>
        <a:xfrm>
          <a:off x="13436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131380</xdr:rowOff>
    </xdr:from>
    <xdr:ext cx="534377" cy="259045"/>
    <xdr:sp macro="" textlink="">
      <xdr:nvSpPr>
        <xdr:cNvPr id="539" name="テキスト ボックス 538"/>
        <xdr:cNvSpPr txBox="1"/>
      </xdr:nvSpPr>
      <xdr:spPr>
        <a:xfrm>
          <a:off x="12547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118115</xdr:rowOff>
    </xdr:from>
    <xdr:to>
      <xdr:col>23</xdr:col>
      <xdr:colOff>568325</xdr:colOff>
      <xdr:row>37</xdr:row>
      <xdr:rowOff>48265</xdr:rowOff>
    </xdr:to>
    <xdr:sp macro="" textlink="">
      <xdr:nvSpPr>
        <xdr:cNvPr id="545" name="円/楕円 544"/>
        <xdr:cNvSpPr/>
      </xdr:nvSpPr>
      <xdr:spPr>
        <a:xfrm>
          <a:off x="16268700" y="62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140992</xdr:rowOff>
    </xdr:from>
    <xdr:ext cx="599010" cy="259045"/>
    <xdr:sp macro="" textlink="">
      <xdr:nvSpPr>
        <xdr:cNvPr id="546" name="消防費該当値テキスト"/>
        <xdr:cNvSpPr txBox="1"/>
      </xdr:nvSpPr>
      <xdr:spPr>
        <a:xfrm>
          <a:off x="16370300" y="6141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136,054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107289</xdr:rowOff>
    </xdr:from>
    <xdr:to>
      <xdr:col>22</xdr:col>
      <xdr:colOff>415925</xdr:colOff>
      <xdr:row>37</xdr:row>
      <xdr:rowOff>37439</xdr:rowOff>
    </xdr:to>
    <xdr:sp macro="" textlink="">
      <xdr:nvSpPr>
        <xdr:cNvPr id="547" name="円/楕円 546"/>
        <xdr:cNvSpPr/>
      </xdr:nvSpPr>
      <xdr:spPr>
        <a:xfrm>
          <a:off x="15430500" y="627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35</xdr:row>
      <xdr:rowOff>53966</xdr:rowOff>
    </xdr:from>
    <xdr:ext cx="599010" cy="259045"/>
    <xdr:sp macro="" textlink="">
      <xdr:nvSpPr>
        <xdr:cNvPr id="548" name="テキスト ボックス 547"/>
        <xdr:cNvSpPr txBox="1"/>
      </xdr:nvSpPr>
      <xdr:spPr>
        <a:xfrm>
          <a:off x="15181794" y="605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139,369</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71269</xdr:rowOff>
    </xdr:from>
    <xdr:to>
      <xdr:col>21</xdr:col>
      <xdr:colOff>212725</xdr:colOff>
      <xdr:row>34</xdr:row>
      <xdr:rowOff>1419</xdr:rowOff>
    </xdr:to>
    <xdr:sp macro="" textlink="">
      <xdr:nvSpPr>
        <xdr:cNvPr id="549" name="円/楕円 548"/>
        <xdr:cNvSpPr/>
      </xdr:nvSpPr>
      <xdr:spPr>
        <a:xfrm>
          <a:off x="14541500" y="572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32</xdr:row>
      <xdr:rowOff>17946</xdr:rowOff>
    </xdr:from>
    <xdr:ext cx="599010" cy="259045"/>
    <xdr:sp macro="" textlink="">
      <xdr:nvSpPr>
        <xdr:cNvPr id="550" name="テキスト ボックス 549"/>
        <xdr:cNvSpPr txBox="1"/>
      </xdr:nvSpPr>
      <xdr:spPr>
        <a:xfrm>
          <a:off x="14292794" y="5504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307,899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105914</xdr:rowOff>
    </xdr:from>
    <xdr:to>
      <xdr:col>20</xdr:col>
      <xdr:colOff>9525</xdr:colOff>
      <xdr:row>37</xdr:row>
      <xdr:rowOff>36064</xdr:rowOff>
    </xdr:to>
    <xdr:sp macro="" textlink="">
      <xdr:nvSpPr>
        <xdr:cNvPr id="551" name="円/楕円 550"/>
        <xdr:cNvSpPr/>
      </xdr:nvSpPr>
      <xdr:spPr>
        <a:xfrm>
          <a:off x="13652500" y="627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35</xdr:row>
      <xdr:rowOff>52591</xdr:rowOff>
    </xdr:from>
    <xdr:ext cx="599010" cy="259045"/>
    <xdr:sp macro="" textlink="">
      <xdr:nvSpPr>
        <xdr:cNvPr id="552" name="テキスト ボックス 551"/>
        <xdr:cNvSpPr txBox="1"/>
      </xdr:nvSpPr>
      <xdr:spPr>
        <a:xfrm>
          <a:off x="13403794" y="605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139,790</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124535</xdr:rowOff>
    </xdr:from>
    <xdr:to>
      <xdr:col>18</xdr:col>
      <xdr:colOff>492125</xdr:colOff>
      <xdr:row>36</xdr:row>
      <xdr:rowOff>54685</xdr:rowOff>
    </xdr:to>
    <xdr:sp macro="" textlink="">
      <xdr:nvSpPr>
        <xdr:cNvPr id="553" name="円/楕円 552"/>
        <xdr:cNvSpPr/>
      </xdr:nvSpPr>
      <xdr:spPr>
        <a:xfrm>
          <a:off x="12763500" y="61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34</xdr:row>
      <xdr:rowOff>71212</xdr:rowOff>
    </xdr:from>
    <xdr:ext cx="599010" cy="259045"/>
    <xdr:sp macro="" textlink="">
      <xdr:nvSpPr>
        <xdr:cNvPr id="554" name="テキスト ボックス 553"/>
        <xdr:cNvSpPr txBox="1"/>
      </xdr:nvSpPr>
      <xdr:spPr>
        <a:xfrm>
          <a:off x="12514794" y="5900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14426</xdr:rowOff>
    </xdr:from>
    <xdr:to>
      <xdr:col>23</xdr:col>
      <xdr:colOff>517525</xdr:colOff>
      <xdr:row>54</xdr:row>
      <xdr:rowOff>86920</xdr:rowOff>
    </xdr:to>
    <xdr:cxnSp macro="">
      <xdr:nvCxnSpPr>
        <xdr:cNvPr id="585" name="直線コネクタ 584"/>
        <xdr:cNvCxnSpPr/>
      </xdr:nvCxnSpPr>
      <xdr:spPr>
        <a:xfrm flipV="1">
          <a:off x="15481300" y="9272726"/>
          <a:ext cx="838200" cy="7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41043</xdr:rowOff>
    </xdr:from>
    <xdr:ext cx="599010" cy="259045"/>
    <xdr:sp macro="" textlink="">
      <xdr:nvSpPr>
        <xdr:cNvPr id="586" name="教育費平均値テキスト"/>
        <xdr:cNvSpPr txBox="1"/>
      </xdr:nvSpPr>
      <xdr:spPr>
        <a:xfrm>
          <a:off x="16370300" y="9985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86920</xdr:rowOff>
    </xdr:from>
    <xdr:to>
      <xdr:col>22</xdr:col>
      <xdr:colOff>365125</xdr:colOff>
      <xdr:row>56</xdr:row>
      <xdr:rowOff>43772</xdr:rowOff>
    </xdr:to>
    <xdr:cxnSp macro="">
      <xdr:nvCxnSpPr>
        <xdr:cNvPr id="588" name="直線コネクタ 587"/>
        <xdr:cNvCxnSpPr/>
      </xdr:nvCxnSpPr>
      <xdr:spPr>
        <a:xfrm flipV="1">
          <a:off x="14592300" y="9345220"/>
          <a:ext cx="889000" cy="29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161048</xdr:rowOff>
    </xdr:from>
    <xdr:ext cx="599010" cy="259045"/>
    <xdr:sp macro="" textlink="">
      <xdr:nvSpPr>
        <xdr:cNvPr id="590" name="テキスト ボックス 589"/>
        <xdr:cNvSpPr txBox="1"/>
      </xdr:nvSpPr>
      <xdr:spPr>
        <a:xfrm>
          <a:off x="15181794" y="1010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34402</xdr:rowOff>
    </xdr:from>
    <xdr:to>
      <xdr:col>21</xdr:col>
      <xdr:colOff>161925</xdr:colOff>
      <xdr:row>56</xdr:row>
      <xdr:rowOff>43772</xdr:rowOff>
    </xdr:to>
    <xdr:cxnSp macro="">
      <xdr:nvCxnSpPr>
        <xdr:cNvPr id="591" name="直線コネクタ 590"/>
        <xdr:cNvCxnSpPr/>
      </xdr:nvCxnSpPr>
      <xdr:spPr>
        <a:xfrm>
          <a:off x="13703300" y="9121252"/>
          <a:ext cx="889000" cy="52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162994</xdr:rowOff>
    </xdr:from>
    <xdr:ext cx="599010" cy="259045"/>
    <xdr:sp macro="" textlink="">
      <xdr:nvSpPr>
        <xdr:cNvPr id="593" name="テキスト ボックス 592"/>
        <xdr:cNvSpPr txBox="1"/>
      </xdr:nvSpPr>
      <xdr:spPr>
        <a:xfrm>
          <a:off x="14292794" y="1010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34402</xdr:rowOff>
    </xdr:from>
    <xdr:to>
      <xdr:col>19</xdr:col>
      <xdr:colOff>644525</xdr:colOff>
      <xdr:row>56</xdr:row>
      <xdr:rowOff>68508</xdr:rowOff>
    </xdr:to>
    <xdr:cxnSp macro="">
      <xdr:nvCxnSpPr>
        <xdr:cNvPr id="594" name="直線コネクタ 593"/>
        <xdr:cNvCxnSpPr/>
      </xdr:nvCxnSpPr>
      <xdr:spPr>
        <a:xfrm flipV="1">
          <a:off x="12814300" y="9121252"/>
          <a:ext cx="889000" cy="54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59</xdr:row>
      <xdr:rowOff>21762</xdr:rowOff>
    </xdr:from>
    <xdr:ext cx="599010" cy="259045"/>
    <xdr:sp macro="" textlink="">
      <xdr:nvSpPr>
        <xdr:cNvPr id="596" name="テキスト ボックス 595"/>
        <xdr:cNvSpPr txBox="1"/>
      </xdr:nvSpPr>
      <xdr:spPr>
        <a:xfrm>
          <a:off x="13403794" y="101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59</xdr:row>
      <xdr:rowOff>24941</xdr:rowOff>
    </xdr:from>
    <xdr:ext cx="599010" cy="259045"/>
    <xdr:sp macro="" textlink="">
      <xdr:nvSpPr>
        <xdr:cNvPr id="598" name="テキスト ボックス 597"/>
        <xdr:cNvSpPr txBox="1"/>
      </xdr:nvSpPr>
      <xdr:spPr>
        <a:xfrm>
          <a:off x="12514794" y="1014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135076</xdr:rowOff>
    </xdr:from>
    <xdr:to>
      <xdr:col>23</xdr:col>
      <xdr:colOff>568325</xdr:colOff>
      <xdr:row>54</xdr:row>
      <xdr:rowOff>65226</xdr:rowOff>
    </xdr:to>
    <xdr:sp macro="" textlink="">
      <xdr:nvSpPr>
        <xdr:cNvPr id="604" name="円/楕円 603"/>
        <xdr:cNvSpPr/>
      </xdr:nvSpPr>
      <xdr:spPr>
        <a:xfrm>
          <a:off x="16268700" y="922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157953</xdr:rowOff>
    </xdr:from>
    <xdr:ext cx="599010" cy="259045"/>
    <xdr:sp macro="" textlink="">
      <xdr:nvSpPr>
        <xdr:cNvPr id="605" name="教育費該当値テキスト"/>
        <xdr:cNvSpPr txBox="1"/>
      </xdr:nvSpPr>
      <xdr:spPr>
        <a:xfrm>
          <a:off x="16370300" y="907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865,081</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36120</xdr:rowOff>
    </xdr:from>
    <xdr:to>
      <xdr:col>22</xdr:col>
      <xdr:colOff>415925</xdr:colOff>
      <xdr:row>54</xdr:row>
      <xdr:rowOff>137720</xdr:rowOff>
    </xdr:to>
    <xdr:sp macro="" textlink="">
      <xdr:nvSpPr>
        <xdr:cNvPr id="606" name="円/楕円 605"/>
        <xdr:cNvSpPr/>
      </xdr:nvSpPr>
      <xdr:spPr>
        <a:xfrm>
          <a:off x="15430500" y="929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52</xdr:row>
      <xdr:rowOff>154247</xdr:rowOff>
    </xdr:from>
    <xdr:ext cx="599010" cy="259045"/>
    <xdr:sp macro="" textlink="">
      <xdr:nvSpPr>
        <xdr:cNvPr id="607" name="テキスト ボックス 606"/>
        <xdr:cNvSpPr txBox="1"/>
      </xdr:nvSpPr>
      <xdr:spPr>
        <a:xfrm>
          <a:off x="15181794" y="906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798,486</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164422</xdr:rowOff>
    </xdr:from>
    <xdr:to>
      <xdr:col>21</xdr:col>
      <xdr:colOff>212725</xdr:colOff>
      <xdr:row>56</xdr:row>
      <xdr:rowOff>94572</xdr:rowOff>
    </xdr:to>
    <xdr:sp macro="" textlink="">
      <xdr:nvSpPr>
        <xdr:cNvPr id="608" name="円/楕円 607"/>
        <xdr:cNvSpPr/>
      </xdr:nvSpPr>
      <xdr:spPr>
        <a:xfrm>
          <a:off x="14541500" y="95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111099</xdr:rowOff>
    </xdr:from>
    <xdr:ext cx="599010" cy="259045"/>
    <xdr:sp macro="" textlink="">
      <xdr:nvSpPr>
        <xdr:cNvPr id="609" name="テキスト ボックス 608"/>
        <xdr:cNvSpPr txBox="1"/>
      </xdr:nvSpPr>
      <xdr:spPr>
        <a:xfrm>
          <a:off x="14292794" y="9369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523,123</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155052</xdr:rowOff>
    </xdr:from>
    <xdr:to>
      <xdr:col>20</xdr:col>
      <xdr:colOff>9525</xdr:colOff>
      <xdr:row>53</xdr:row>
      <xdr:rowOff>85202</xdr:rowOff>
    </xdr:to>
    <xdr:sp macro="" textlink="">
      <xdr:nvSpPr>
        <xdr:cNvPr id="610" name="円/楕円 609"/>
        <xdr:cNvSpPr/>
      </xdr:nvSpPr>
      <xdr:spPr>
        <a:xfrm>
          <a:off x="13652500" y="907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299429</xdr:colOff>
      <xdr:row>51</xdr:row>
      <xdr:rowOff>101729</xdr:rowOff>
    </xdr:from>
    <xdr:ext cx="690189" cy="259045"/>
    <xdr:sp macro="" textlink="">
      <xdr:nvSpPr>
        <xdr:cNvPr id="611" name="テキスト ボックス 610"/>
        <xdr:cNvSpPr txBox="1"/>
      </xdr:nvSpPr>
      <xdr:spPr>
        <a:xfrm>
          <a:off x="13358204" y="88456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1,004,231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17708</xdr:rowOff>
    </xdr:from>
    <xdr:to>
      <xdr:col>18</xdr:col>
      <xdr:colOff>492125</xdr:colOff>
      <xdr:row>56</xdr:row>
      <xdr:rowOff>119308</xdr:rowOff>
    </xdr:to>
    <xdr:sp macro="" textlink="">
      <xdr:nvSpPr>
        <xdr:cNvPr id="612" name="円/楕円 611"/>
        <xdr:cNvSpPr/>
      </xdr:nvSpPr>
      <xdr:spPr>
        <a:xfrm>
          <a:off x="12763500" y="961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135835</xdr:rowOff>
    </xdr:from>
    <xdr:ext cx="599010" cy="259045"/>
    <xdr:sp macro="" textlink="">
      <xdr:nvSpPr>
        <xdr:cNvPr id="613" name="テキスト ボックス 612"/>
        <xdr:cNvSpPr txBox="1"/>
      </xdr:nvSpPr>
      <xdr:spPr>
        <a:xfrm>
          <a:off x="12514794" y="939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500,399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4" name="直線コネクタ 64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91815</xdr:rowOff>
    </xdr:from>
    <xdr:to>
      <xdr:col>22</xdr:col>
      <xdr:colOff>365125</xdr:colOff>
      <xdr:row>79</xdr:row>
      <xdr:rowOff>98879</xdr:rowOff>
    </xdr:to>
    <xdr:cxnSp macro="">
      <xdr:nvCxnSpPr>
        <xdr:cNvPr id="647" name="直線コネクタ 646"/>
        <xdr:cNvCxnSpPr/>
      </xdr:nvCxnSpPr>
      <xdr:spPr>
        <a:xfrm>
          <a:off x="14592300" y="13636365"/>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138645</xdr:rowOff>
    </xdr:from>
    <xdr:ext cx="534377" cy="259045"/>
    <xdr:sp macro="" textlink="">
      <xdr:nvSpPr>
        <xdr:cNvPr id="649" name="テキスト ボックス 648"/>
        <xdr:cNvSpPr txBox="1"/>
      </xdr:nvSpPr>
      <xdr:spPr>
        <a:xfrm>
          <a:off x="15214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91815</xdr:rowOff>
    </xdr:from>
    <xdr:to>
      <xdr:col>21</xdr:col>
      <xdr:colOff>161925</xdr:colOff>
      <xdr:row>79</xdr:row>
      <xdr:rowOff>98879</xdr:rowOff>
    </xdr:to>
    <xdr:cxnSp macro="">
      <xdr:nvCxnSpPr>
        <xdr:cNvPr id="650" name="直線コネクタ 649"/>
        <xdr:cNvCxnSpPr/>
      </xdr:nvCxnSpPr>
      <xdr:spPr>
        <a:xfrm flipV="1">
          <a:off x="13703300" y="13636365"/>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142958</xdr:rowOff>
    </xdr:from>
    <xdr:ext cx="534377" cy="259045"/>
    <xdr:sp macro="" textlink="">
      <xdr:nvSpPr>
        <xdr:cNvPr id="652" name="テキスト ボックス 651"/>
        <xdr:cNvSpPr txBox="1"/>
      </xdr:nvSpPr>
      <xdr:spPr>
        <a:xfrm>
          <a:off x="14325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53" name="直線コネクタ 652"/>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140595</xdr:rowOff>
    </xdr:from>
    <xdr:ext cx="534377" cy="259045"/>
    <xdr:sp macro="" textlink="">
      <xdr:nvSpPr>
        <xdr:cNvPr id="655" name="テキスト ボックス 654"/>
        <xdr:cNvSpPr txBox="1"/>
      </xdr:nvSpPr>
      <xdr:spPr>
        <a:xfrm>
          <a:off x="13436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125325</xdr:rowOff>
    </xdr:from>
    <xdr:ext cx="534377" cy="259045"/>
    <xdr:sp macro="" textlink="">
      <xdr:nvSpPr>
        <xdr:cNvPr id="657" name="テキスト ボックス 656"/>
        <xdr:cNvSpPr txBox="1"/>
      </xdr:nvSpPr>
      <xdr:spPr>
        <a:xfrm>
          <a:off x="12547111" y="133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3" name="円/楕円 66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249299" cy="259045"/>
    <xdr:sp macro="" textlink="">
      <xdr:nvSpPr>
        <xdr:cNvPr id="664" name="災害復旧費該当値テキスト"/>
        <xdr:cNvSpPr txBox="1"/>
      </xdr:nvSpPr>
      <xdr:spPr>
        <a:xfrm>
          <a:off x="16370300" y="13553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5" name="円/楕円 66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6" name="テキスト ボックス 665"/>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41015</xdr:rowOff>
    </xdr:from>
    <xdr:to>
      <xdr:col>21</xdr:col>
      <xdr:colOff>212725</xdr:colOff>
      <xdr:row>79</xdr:row>
      <xdr:rowOff>142615</xdr:rowOff>
    </xdr:to>
    <xdr:sp macro="" textlink="">
      <xdr:nvSpPr>
        <xdr:cNvPr id="667" name="円/楕円 666"/>
        <xdr:cNvSpPr/>
      </xdr:nvSpPr>
      <xdr:spPr>
        <a:xfrm>
          <a:off x="14541500" y="1358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133742</xdr:rowOff>
    </xdr:from>
    <xdr:ext cx="469744" cy="259045"/>
    <xdr:sp macro="" textlink="">
      <xdr:nvSpPr>
        <xdr:cNvPr id="668" name="テキスト ボックス 667"/>
        <xdr:cNvSpPr txBox="1"/>
      </xdr:nvSpPr>
      <xdr:spPr>
        <a:xfrm>
          <a:off x="14357427" y="1367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9" name="円/楕円 66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70" name="テキスト ボックス 669"/>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71" name="円/楕円 67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72" name="テキスト ボックス 671"/>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74980</xdr:rowOff>
    </xdr:from>
    <xdr:to>
      <xdr:col>23</xdr:col>
      <xdr:colOff>517525</xdr:colOff>
      <xdr:row>97</xdr:row>
      <xdr:rowOff>80130</xdr:rowOff>
    </xdr:to>
    <xdr:cxnSp macro="">
      <xdr:nvCxnSpPr>
        <xdr:cNvPr id="703" name="直線コネクタ 702"/>
        <xdr:cNvCxnSpPr/>
      </xdr:nvCxnSpPr>
      <xdr:spPr>
        <a:xfrm>
          <a:off x="15481300" y="16705630"/>
          <a:ext cx="838200" cy="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121176</xdr:rowOff>
    </xdr:from>
    <xdr:ext cx="599010" cy="259045"/>
    <xdr:sp macro="" textlink="">
      <xdr:nvSpPr>
        <xdr:cNvPr id="704" name="公債費平均値テキスト"/>
        <xdr:cNvSpPr txBox="1"/>
      </xdr:nvSpPr>
      <xdr:spPr>
        <a:xfrm>
          <a:off x="16370300" y="16751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58784</xdr:rowOff>
    </xdr:from>
    <xdr:to>
      <xdr:col>22</xdr:col>
      <xdr:colOff>365125</xdr:colOff>
      <xdr:row>97</xdr:row>
      <xdr:rowOff>74980</xdr:rowOff>
    </xdr:to>
    <xdr:cxnSp macro="">
      <xdr:nvCxnSpPr>
        <xdr:cNvPr id="706" name="直線コネクタ 705"/>
        <xdr:cNvCxnSpPr/>
      </xdr:nvCxnSpPr>
      <xdr:spPr>
        <a:xfrm>
          <a:off x="14592300" y="16689434"/>
          <a:ext cx="889000" cy="1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115761</xdr:rowOff>
    </xdr:from>
    <xdr:ext cx="599010" cy="259045"/>
    <xdr:sp macro="" textlink="">
      <xdr:nvSpPr>
        <xdr:cNvPr id="708" name="テキスト ボックス 707"/>
        <xdr:cNvSpPr txBox="1"/>
      </xdr:nvSpPr>
      <xdr:spPr>
        <a:xfrm>
          <a:off x="15181794" y="169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58784</xdr:rowOff>
    </xdr:from>
    <xdr:to>
      <xdr:col>21</xdr:col>
      <xdr:colOff>161925</xdr:colOff>
      <xdr:row>97</xdr:row>
      <xdr:rowOff>68149</xdr:rowOff>
    </xdr:to>
    <xdr:cxnSp macro="">
      <xdr:nvCxnSpPr>
        <xdr:cNvPr id="709" name="直線コネクタ 708"/>
        <xdr:cNvCxnSpPr/>
      </xdr:nvCxnSpPr>
      <xdr:spPr>
        <a:xfrm flipV="1">
          <a:off x="13703300" y="16689434"/>
          <a:ext cx="889000" cy="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85073</xdr:rowOff>
    </xdr:from>
    <xdr:ext cx="599010" cy="259045"/>
    <xdr:sp macro="" textlink="">
      <xdr:nvSpPr>
        <xdr:cNvPr id="711" name="テキスト ボックス 710"/>
        <xdr:cNvSpPr txBox="1"/>
      </xdr:nvSpPr>
      <xdr:spPr>
        <a:xfrm>
          <a:off x="14292794" y="168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97233</xdr:rowOff>
    </xdr:from>
    <xdr:to>
      <xdr:col>19</xdr:col>
      <xdr:colOff>644525</xdr:colOff>
      <xdr:row>97</xdr:row>
      <xdr:rowOff>68149</xdr:rowOff>
    </xdr:to>
    <xdr:cxnSp macro="">
      <xdr:nvCxnSpPr>
        <xdr:cNvPr id="712" name="直線コネクタ 711"/>
        <xdr:cNvCxnSpPr/>
      </xdr:nvCxnSpPr>
      <xdr:spPr>
        <a:xfrm>
          <a:off x="12814300" y="16556433"/>
          <a:ext cx="889000" cy="14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82807</xdr:rowOff>
    </xdr:from>
    <xdr:ext cx="599010" cy="259045"/>
    <xdr:sp macro="" textlink="">
      <xdr:nvSpPr>
        <xdr:cNvPr id="714" name="テキスト ボックス 713"/>
        <xdr:cNvSpPr txBox="1"/>
      </xdr:nvSpPr>
      <xdr:spPr>
        <a:xfrm>
          <a:off x="13403794" y="1688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71345</xdr:rowOff>
    </xdr:from>
    <xdr:ext cx="599010" cy="259045"/>
    <xdr:sp macro="" textlink="">
      <xdr:nvSpPr>
        <xdr:cNvPr id="716" name="テキスト ボックス 715"/>
        <xdr:cNvSpPr txBox="1"/>
      </xdr:nvSpPr>
      <xdr:spPr>
        <a:xfrm>
          <a:off x="12514794" y="1687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29330</xdr:rowOff>
    </xdr:from>
    <xdr:to>
      <xdr:col>23</xdr:col>
      <xdr:colOff>568325</xdr:colOff>
      <xdr:row>97</xdr:row>
      <xdr:rowOff>130930</xdr:rowOff>
    </xdr:to>
    <xdr:sp macro="" textlink="">
      <xdr:nvSpPr>
        <xdr:cNvPr id="722" name="円/楕円 721"/>
        <xdr:cNvSpPr/>
      </xdr:nvSpPr>
      <xdr:spPr>
        <a:xfrm>
          <a:off x="16268700" y="1665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52207</xdr:rowOff>
    </xdr:from>
    <xdr:ext cx="599010" cy="259045"/>
    <xdr:sp macro="" textlink="">
      <xdr:nvSpPr>
        <xdr:cNvPr id="723" name="公債費該当値テキスト"/>
        <xdr:cNvSpPr txBox="1"/>
      </xdr:nvSpPr>
      <xdr:spPr>
        <a:xfrm>
          <a:off x="16370300" y="16511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221,482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24180</xdr:rowOff>
    </xdr:from>
    <xdr:to>
      <xdr:col>22</xdr:col>
      <xdr:colOff>415925</xdr:colOff>
      <xdr:row>97</xdr:row>
      <xdr:rowOff>125780</xdr:rowOff>
    </xdr:to>
    <xdr:sp macro="" textlink="">
      <xdr:nvSpPr>
        <xdr:cNvPr id="724" name="円/楕円 723"/>
        <xdr:cNvSpPr/>
      </xdr:nvSpPr>
      <xdr:spPr>
        <a:xfrm>
          <a:off x="15430500" y="1665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142307</xdr:rowOff>
    </xdr:from>
    <xdr:ext cx="599010" cy="259045"/>
    <xdr:sp macro="" textlink="">
      <xdr:nvSpPr>
        <xdr:cNvPr id="725" name="テキスト ボックス 724"/>
        <xdr:cNvSpPr txBox="1"/>
      </xdr:nvSpPr>
      <xdr:spPr>
        <a:xfrm>
          <a:off x="15181794" y="16430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224,636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7984</xdr:rowOff>
    </xdr:from>
    <xdr:to>
      <xdr:col>21</xdr:col>
      <xdr:colOff>212725</xdr:colOff>
      <xdr:row>97</xdr:row>
      <xdr:rowOff>109584</xdr:rowOff>
    </xdr:to>
    <xdr:sp macro="" textlink="">
      <xdr:nvSpPr>
        <xdr:cNvPr id="726" name="円/楕円 725"/>
        <xdr:cNvSpPr/>
      </xdr:nvSpPr>
      <xdr:spPr>
        <a:xfrm>
          <a:off x="14541500" y="166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126111</xdr:rowOff>
    </xdr:from>
    <xdr:ext cx="599010" cy="259045"/>
    <xdr:sp macro="" textlink="">
      <xdr:nvSpPr>
        <xdr:cNvPr id="727" name="テキスト ボックス 726"/>
        <xdr:cNvSpPr txBox="1"/>
      </xdr:nvSpPr>
      <xdr:spPr>
        <a:xfrm>
          <a:off x="14292794" y="16413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234,555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17349</xdr:rowOff>
    </xdr:from>
    <xdr:to>
      <xdr:col>20</xdr:col>
      <xdr:colOff>9525</xdr:colOff>
      <xdr:row>97</xdr:row>
      <xdr:rowOff>118949</xdr:rowOff>
    </xdr:to>
    <xdr:sp macro="" textlink="">
      <xdr:nvSpPr>
        <xdr:cNvPr id="728" name="円/楕円 727"/>
        <xdr:cNvSpPr/>
      </xdr:nvSpPr>
      <xdr:spPr>
        <a:xfrm>
          <a:off x="13652500" y="1664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135476</xdr:rowOff>
    </xdr:from>
    <xdr:ext cx="599010" cy="259045"/>
    <xdr:sp macro="" textlink="">
      <xdr:nvSpPr>
        <xdr:cNvPr id="729" name="テキスト ボックス 728"/>
        <xdr:cNvSpPr txBox="1"/>
      </xdr:nvSpPr>
      <xdr:spPr>
        <a:xfrm>
          <a:off x="13403794" y="1642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228,819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46433</xdr:rowOff>
    </xdr:from>
    <xdr:to>
      <xdr:col>18</xdr:col>
      <xdr:colOff>492125</xdr:colOff>
      <xdr:row>96</xdr:row>
      <xdr:rowOff>148033</xdr:rowOff>
    </xdr:to>
    <xdr:sp macro="" textlink="">
      <xdr:nvSpPr>
        <xdr:cNvPr id="730" name="円/楕円 729"/>
        <xdr:cNvSpPr/>
      </xdr:nvSpPr>
      <xdr:spPr>
        <a:xfrm>
          <a:off x="12763500" y="1650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164560</xdr:rowOff>
    </xdr:from>
    <xdr:ext cx="599010" cy="259045"/>
    <xdr:sp macro="" textlink="">
      <xdr:nvSpPr>
        <xdr:cNvPr id="731" name="テキスト ボックス 730"/>
        <xdr:cNvSpPr txBox="1"/>
      </xdr:nvSpPr>
      <xdr:spPr>
        <a:xfrm>
          <a:off x="12514794" y="1628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316,008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性質別歳出決算分析表と同じく、全体的に住民一人当たりのコストは類似団体内平均を上回っている。</a:t>
          </a:r>
        </a:p>
        <a:p>
          <a:r>
            <a:rPr kumimoji="1" lang="ja-JP" altLang="en-US" sz="1300">
              <a:latin typeface="ＭＳ Ｐゴシック"/>
            </a:rPr>
            <a:t>　衛生費については、事務組合負担金及び地域複合施設の建設による増となっている。商工費については天塩川温泉や音威富士スキー場、教育費については村立高等学校による負担となっている。</a:t>
          </a:r>
        </a:p>
        <a:p>
          <a:r>
            <a:rPr kumimoji="1" lang="ja-JP" altLang="en-US" sz="1300">
              <a:latin typeface="ＭＳ Ｐゴシック"/>
            </a:rPr>
            <a:t>　土木費は道路交通網のインフラ整備や公営住宅の建設に費やしており、住民の負担を鑑みて事業を行っていく。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比率は増えているが、実質単年度収支は前年と同様にマイナスとなっている。これは、その他特定目的基金の積立金取崩しによるものである。今後も、計画的に基金を管理し堅実な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全ての会計において、赤字とはなっていないが、今後も健全な財政運営を行っていく。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3133569</v>
      </c>
      <c r="BO4" s="411"/>
      <c r="BP4" s="411"/>
      <c r="BQ4" s="411"/>
      <c r="BR4" s="411"/>
      <c r="BS4" s="411"/>
      <c r="BT4" s="411"/>
      <c r="BU4" s="412"/>
      <c r="BV4" s="410">
        <v>2289247</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4.5</v>
      </c>
      <c r="CU4" s="588"/>
      <c r="CV4" s="588"/>
      <c r="CW4" s="588"/>
      <c r="CX4" s="588"/>
      <c r="CY4" s="588"/>
      <c r="CZ4" s="588"/>
      <c r="DA4" s="589"/>
      <c r="DB4" s="587">
        <v>8.6999999999999993</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2511312</v>
      </c>
      <c r="BO5" s="416"/>
      <c r="BP5" s="416"/>
      <c r="BQ5" s="416"/>
      <c r="BR5" s="416"/>
      <c r="BS5" s="416"/>
      <c r="BT5" s="416"/>
      <c r="BU5" s="417"/>
      <c r="BV5" s="415">
        <v>2157488</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93.7</v>
      </c>
      <c r="CU5" s="386"/>
      <c r="CV5" s="386"/>
      <c r="CW5" s="386"/>
      <c r="CX5" s="386"/>
      <c r="CY5" s="386"/>
      <c r="CZ5" s="386"/>
      <c r="DA5" s="387"/>
      <c r="DB5" s="385">
        <v>92.2</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622257</v>
      </c>
      <c r="BO6" s="416"/>
      <c r="BP6" s="416"/>
      <c r="BQ6" s="416"/>
      <c r="BR6" s="416"/>
      <c r="BS6" s="416"/>
      <c r="BT6" s="416"/>
      <c r="BU6" s="417"/>
      <c r="BV6" s="415">
        <v>131759</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97.1</v>
      </c>
      <c r="CU6" s="562"/>
      <c r="CV6" s="562"/>
      <c r="CW6" s="562"/>
      <c r="CX6" s="562"/>
      <c r="CY6" s="562"/>
      <c r="CZ6" s="562"/>
      <c r="DA6" s="563"/>
      <c r="DB6" s="561">
        <v>96.7</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558680</v>
      </c>
      <c r="BO7" s="416"/>
      <c r="BP7" s="416"/>
      <c r="BQ7" s="416"/>
      <c r="BR7" s="416"/>
      <c r="BS7" s="416"/>
      <c r="BT7" s="416"/>
      <c r="BU7" s="417"/>
      <c r="BV7" s="415">
        <v>4434</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1399754</v>
      </c>
      <c r="CU7" s="416"/>
      <c r="CV7" s="416"/>
      <c r="CW7" s="416"/>
      <c r="CX7" s="416"/>
      <c r="CY7" s="416"/>
      <c r="CZ7" s="416"/>
      <c r="DA7" s="417"/>
      <c r="DB7" s="415">
        <v>1469476</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63577</v>
      </c>
      <c r="BO8" s="416"/>
      <c r="BP8" s="416"/>
      <c r="BQ8" s="416"/>
      <c r="BR8" s="416"/>
      <c r="BS8" s="416"/>
      <c r="BT8" s="416"/>
      <c r="BU8" s="417"/>
      <c r="BV8" s="415">
        <v>127325</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0.1</v>
      </c>
      <c r="CU8" s="525"/>
      <c r="CV8" s="525"/>
      <c r="CW8" s="525"/>
      <c r="CX8" s="525"/>
      <c r="CY8" s="525"/>
      <c r="CZ8" s="525"/>
      <c r="DA8" s="526"/>
      <c r="DB8" s="524">
        <v>0.1</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832</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-63748</v>
      </c>
      <c r="BO9" s="416"/>
      <c r="BP9" s="416"/>
      <c r="BQ9" s="416"/>
      <c r="BR9" s="416"/>
      <c r="BS9" s="416"/>
      <c r="BT9" s="416"/>
      <c r="BU9" s="417"/>
      <c r="BV9" s="415">
        <v>7925</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7.3</v>
      </c>
      <c r="CU9" s="386"/>
      <c r="CV9" s="386"/>
      <c r="CW9" s="386"/>
      <c r="CX9" s="386"/>
      <c r="CY9" s="386"/>
      <c r="CZ9" s="386"/>
      <c r="DA9" s="387"/>
      <c r="DB9" s="385">
        <v>10</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995</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41178</v>
      </c>
      <c r="BO10" s="416"/>
      <c r="BP10" s="416"/>
      <c r="BQ10" s="416"/>
      <c r="BR10" s="416"/>
      <c r="BS10" s="416"/>
      <c r="BT10" s="416"/>
      <c r="BU10" s="417"/>
      <c r="BV10" s="415">
        <v>21142</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115</v>
      </c>
      <c r="C12" s="528"/>
      <c r="D12" s="528"/>
      <c r="E12" s="528"/>
      <c r="F12" s="528"/>
      <c r="G12" s="528"/>
      <c r="H12" s="528"/>
      <c r="I12" s="528"/>
      <c r="J12" s="528"/>
      <c r="K12" s="529"/>
      <c r="L12" s="536" t="s">
        <v>116</v>
      </c>
      <c r="M12" s="537"/>
      <c r="N12" s="537"/>
      <c r="O12" s="537"/>
      <c r="P12" s="537"/>
      <c r="Q12" s="538"/>
      <c r="R12" s="539">
        <v>790</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113428</v>
      </c>
      <c r="BO12" s="416"/>
      <c r="BP12" s="416"/>
      <c r="BQ12" s="416"/>
      <c r="BR12" s="416"/>
      <c r="BS12" s="416"/>
      <c r="BT12" s="416"/>
      <c r="BU12" s="417"/>
      <c r="BV12" s="415">
        <v>47712</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124</v>
      </c>
      <c r="N13" s="514"/>
      <c r="O13" s="514"/>
      <c r="P13" s="514"/>
      <c r="Q13" s="515"/>
      <c r="R13" s="516">
        <v>786</v>
      </c>
      <c r="S13" s="517"/>
      <c r="T13" s="517"/>
      <c r="U13" s="517"/>
      <c r="V13" s="518"/>
      <c r="W13" s="504" t="s">
        <v>125</v>
      </c>
      <c r="X13" s="428"/>
      <c r="Y13" s="428"/>
      <c r="Z13" s="428"/>
      <c r="AA13" s="428"/>
      <c r="AB13" s="429"/>
      <c r="AC13" s="391">
        <v>55</v>
      </c>
      <c r="AD13" s="392"/>
      <c r="AE13" s="392"/>
      <c r="AF13" s="392"/>
      <c r="AG13" s="393"/>
      <c r="AH13" s="391">
        <v>54</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-135998</v>
      </c>
      <c r="BO13" s="416"/>
      <c r="BP13" s="416"/>
      <c r="BQ13" s="416"/>
      <c r="BR13" s="416"/>
      <c r="BS13" s="416"/>
      <c r="BT13" s="416"/>
      <c r="BU13" s="417"/>
      <c r="BV13" s="415">
        <v>-18645</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2.5</v>
      </c>
      <c r="CU13" s="386"/>
      <c r="CV13" s="386"/>
      <c r="CW13" s="386"/>
      <c r="CX13" s="386"/>
      <c r="CY13" s="386"/>
      <c r="CZ13" s="386"/>
      <c r="DA13" s="387"/>
      <c r="DB13" s="385">
        <v>2.5</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130</v>
      </c>
      <c r="M14" s="545"/>
      <c r="N14" s="545"/>
      <c r="O14" s="545"/>
      <c r="P14" s="545"/>
      <c r="Q14" s="546"/>
      <c r="R14" s="516">
        <v>784</v>
      </c>
      <c r="S14" s="517"/>
      <c r="T14" s="517"/>
      <c r="U14" s="517"/>
      <c r="V14" s="518"/>
      <c r="W14" s="519"/>
      <c r="X14" s="431"/>
      <c r="Y14" s="431"/>
      <c r="Z14" s="431"/>
      <c r="AA14" s="431"/>
      <c r="AB14" s="432"/>
      <c r="AC14" s="509">
        <v>13.1</v>
      </c>
      <c r="AD14" s="510"/>
      <c r="AE14" s="510"/>
      <c r="AF14" s="510"/>
      <c r="AG14" s="511"/>
      <c r="AH14" s="509">
        <v>11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t="s">
        <v>123</v>
      </c>
      <c r="CU14" s="488"/>
      <c r="CV14" s="488"/>
      <c r="CW14" s="488"/>
      <c r="CX14" s="488"/>
      <c r="CY14" s="488"/>
      <c r="CZ14" s="488"/>
      <c r="DA14" s="489"/>
      <c r="DB14" s="520" t="s">
        <v>123</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124</v>
      </c>
      <c r="N15" s="514"/>
      <c r="O15" s="514"/>
      <c r="P15" s="514"/>
      <c r="Q15" s="515"/>
      <c r="R15" s="516">
        <v>781</v>
      </c>
      <c r="S15" s="517"/>
      <c r="T15" s="517"/>
      <c r="U15" s="517"/>
      <c r="V15" s="518"/>
      <c r="W15" s="504" t="s">
        <v>132</v>
      </c>
      <c r="X15" s="428"/>
      <c r="Y15" s="428"/>
      <c r="Z15" s="428"/>
      <c r="AA15" s="428"/>
      <c r="AB15" s="429"/>
      <c r="AC15" s="391">
        <v>81</v>
      </c>
      <c r="AD15" s="392"/>
      <c r="AE15" s="392"/>
      <c r="AF15" s="392"/>
      <c r="AG15" s="393"/>
      <c r="AH15" s="391">
        <v>134</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135229</v>
      </c>
      <c r="BO15" s="411"/>
      <c r="BP15" s="411"/>
      <c r="BQ15" s="411"/>
      <c r="BR15" s="411"/>
      <c r="BS15" s="411"/>
      <c r="BT15" s="411"/>
      <c r="BU15" s="412"/>
      <c r="BV15" s="410">
        <v>139481</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19.2</v>
      </c>
      <c r="AD16" s="510"/>
      <c r="AE16" s="510"/>
      <c r="AF16" s="510"/>
      <c r="AG16" s="511"/>
      <c r="AH16" s="509">
        <v>27.2</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1327391</v>
      </c>
      <c r="BO16" s="416"/>
      <c r="BP16" s="416"/>
      <c r="BQ16" s="416"/>
      <c r="BR16" s="416"/>
      <c r="BS16" s="416"/>
      <c r="BT16" s="416"/>
      <c r="BU16" s="417"/>
      <c r="BV16" s="415">
        <v>1377169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285</v>
      </c>
      <c r="AD17" s="392"/>
      <c r="AE17" s="392"/>
      <c r="AF17" s="392"/>
      <c r="AG17" s="393"/>
      <c r="AH17" s="391">
        <v>304</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158262</v>
      </c>
      <c r="BO17" s="416"/>
      <c r="BP17" s="416"/>
      <c r="BQ17" s="416"/>
      <c r="BR17" s="416"/>
      <c r="BS17" s="416"/>
      <c r="BT17" s="416"/>
      <c r="BU17" s="417"/>
      <c r="BV17" s="415">
        <v>162398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142</v>
      </c>
      <c r="C18" s="478"/>
      <c r="D18" s="478"/>
      <c r="E18" s="479"/>
      <c r="F18" s="479"/>
      <c r="G18" s="479"/>
      <c r="H18" s="479"/>
      <c r="I18" s="479"/>
      <c r="J18" s="479"/>
      <c r="K18" s="479"/>
      <c r="L18" s="480">
        <v>275.63</v>
      </c>
      <c r="M18" s="480"/>
      <c r="N18" s="480"/>
      <c r="O18" s="480"/>
      <c r="P18" s="480"/>
      <c r="Q18" s="480"/>
      <c r="R18" s="481"/>
      <c r="S18" s="481"/>
      <c r="T18" s="481"/>
      <c r="U18" s="481"/>
      <c r="V18" s="482"/>
      <c r="W18" s="496"/>
      <c r="X18" s="497"/>
      <c r="Y18" s="497"/>
      <c r="Z18" s="497"/>
      <c r="AA18" s="497"/>
      <c r="AB18" s="505"/>
      <c r="AC18" s="379">
        <v>67.7</v>
      </c>
      <c r="AD18" s="380"/>
      <c r="AE18" s="380"/>
      <c r="AF18" s="380"/>
      <c r="AG18" s="483"/>
      <c r="AH18" s="379">
        <v>61.8</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1316578</v>
      </c>
      <c r="BO18" s="416"/>
      <c r="BP18" s="416"/>
      <c r="BQ18" s="416"/>
      <c r="BR18" s="416"/>
      <c r="BS18" s="416"/>
      <c r="BT18" s="416"/>
      <c r="BU18" s="417"/>
      <c r="BV18" s="415">
        <v>1355068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144</v>
      </c>
      <c r="C19" s="478"/>
      <c r="D19" s="478"/>
      <c r="E19" s="479"/>
      <c r="F19" s="479"/>
      <c r="G19" s="479"/>
      <c r="H19" s="479"/>
      <c r="I19" s="479"/>
      <c r="J19" s="479"/>
      <c r="K19" s="479"/>
      <c r="L19" s="485">
        <v>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2248803</v>
      </c>
      <c r="BO19" s="416"/>
      <c r="BP19" s="416"/>
      <c r="BQ19" s="416"/>
      <c r="BR19" s="416"/>
      <c r="BS19" s="416"/>
      <c r="BT19" s="416"/>
      <c r="BU19" s="417"/>
      <c r="BV19" s="415">
        <v>1751624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146</v>
      </c>
      <c r="C20" s="478"/>
      <c r="D20" s="478"/>
      <c r="E20" s="479"/>
      <c r="F20" s="479"/>
      <c r="G20" s="479"/>
      <c r="H20" s="479"/>
      <c r="I20" s="479"/>
      <c r="J20" s="479"/>
      <c r="K20" s="479"/>
      <c r="L20" s="485">
        <v>405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3179162</v>
      </c>
      <c r="BO23" s="416"/>
      <c r="BP23" s="416"/>
      <c r="BQ23" s="416"/>
      <c r="BR23" s="416"/>
      <c r="BS23" s="416"/>
      <c r="BT23" s="416"/>
      <c r="BU23" s="417"/>
      <c r="BV23" s="415">
        <v>2245959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155</v>
      </c>
      <c r="F24" s="389"/>
      <c r="G24" s="389"/>
      <c r="H24" s="389"/>
      <c r="I24" s="389"/>
      <c r="J24" s="389"/>
      <c r="K24" s="390"/>
      <c r="L24" s="391">
        <v>1</v>
      </c>
      <c r="M24" s="392"/>
      <c r="N24" s="392"/>
      <c r="O24" s="392"/>
      <c r="P24" s="393"/>
      <c r="Q24" s="391">
        <v>5780</v>
      </c>
      <c r="R24" s="392"/>
      <c r="S24" s="392"/>
      <c r="T24" s="392"/>
      <c r="U24" s="392"/>
      <c r="V24" s="393"/>
      <c r="W24" s="457"/>
      <c r="X24" s="448"/>
      <c r="Y24" s="449"/>
      <c r="Z24" s="388" t="s">
        <v>156</v>
      </c>
      <c r="AA24" s="389"/>
      <c r="AB24" s="389"/>
      <c r="AC24" s="389"/>
      <c r="AD24" s="389"/>
      <c r="AE24" s="389"/>
      <c r="AF24" s="389"/>
      <c r="AG24" s="390"/>
      <c r="AH24" s="391">
        <v>36</v>
      </c>
      <c r="AI24" s="392"/>
      <c r="AJ24" s="392"/>
      <c r="AK24" s="392"/>
      <c r="AL24" s="393"/>
      <c r="AM24" s="391">
        <v>107496</v>
      </c>
      <c r="AN24" s="392"/>
      <c r="AO24" s="392"/>
      <c r="AP24" s="392"/>
      <c r="AQ24" s="392"/>
      <c r="AR24" s="393"/>
      <c r="AS24" s="391">
        <v>2986</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2824189</v>
      </c>
      <c r="BO24" s="416"/>
      <c r="BP24" s="416"/>
      <c r="BQ24" s="416"/>
      <c r="BR24" s="416"/>
      <c r="BS24" s="416"/>
      <c r="BT24" s="416"/>
      <c r="BU24" s="417"/>
      <c r="BV24" s="415">
        <v>1893347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158</v>
      </c>
      <c r="F25" s="389"/>
      <c r="G25" s="389"/>
      <c r="H25" s="389"/>
      <c r="I25" s="389"/>
      <c r="J25" s="389"/>
      <c r="K25" s="390"/>
      <c r="L25" s="391">
        <v>1</v>
      </c>
      <c r="M25" s="392"/>
      <c r="N25" s="392"/>
      <c r="O25" s="392"/>
      <c r="P25" s="393"/>
      <c r="Q25" s="391">
        <v>4930</v>
      </c>
      <c r="R25" s="392"/>
      <c r="S25" s="392"/>
      <c r="T25" s="392"/>
      <c r="U25" s="392"/>
      <c r="V25" s="393"/>
      <c r="W25" s="457"/>
      <c r="X25" s="448"/>
      <c r="Y25" s="449"/>
      <c r="Z25" s="388" t="s">
        <v>159</v>
      </c>
      <c r="AA25" s="389"/>
      <c r="AB25" s="389"/>
      <c r="AC25" s="389"/>
      <c r="AD25" s="389"/>
      <c r="AE25" s="389"/>
      <c r="AF25" s="389"/>
      <c r="AG25" s="390"/>
      <c r="AH25" s="391" t="s">
        <v>123</v>
      </c>
      <c r="AI25" s="392"/>
      <c r="AJ25" s="392"/>
      <c r="AK25" s="392"/>
      <c r="AL25" s="393"/>
      <c r="AM25" s="391" t="s">
        <v>123</v>
      </c>
      <c r="AN25" s="392"/>
      <c r="AO25" s="392"/>
      <c r="AP25" s="392"/>
      <c r="AQ25" s="392"/>
      <c r="AR25" s="393"/>
      <c r="AS25" s="391" t="s">
        <v>123</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18</v>
      </c>
      <c r="BO25" s="411"/>
      <c r="BP25" s="411"/>
      <c r="BQ25" s="411"/>
      <c r="BR25" s="411"/>
      <c r="BS25" s="411"/>
      <c r="BT25" s="411"/>
      <c r="BU25" s="412"/>
      <c r="BV25" s="410">
        <v>496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161</v>
      </c>
      <c r="F26" s="389"/>
      <c r="G26" s="389"/>
      <c r="H26" s="389"/>
      <c r="I26" s="389"/>
      <c r="J26" s="389"/>
      <c r="K26" s="390"/>
      <c r="L26" s="391">
        <v>1</v>
      </c>
      <c r="M26" s="392"/>
      <c r="N26" s="392"/>
      <c r="O26" s="392"/>
      <c r="P26" s="393"/>
      <c r="Q26" s="391">
        <v>4680</v>
      </c>
      <c r="R26" s="392"/>
      <c r="S26" s="392"/>
      <c r="T26" s="392"/>
      <c r="U26" s="392"/>
      <c r="V26" s="393"/>
      <c r="W26" s="457"/>
      <c r="X26" s="448"/>
      <c r="Y26" s="449"/>
      <c r="Z26" s="388" t="s">
        <v>162</v>
      </c>
      <c r="AA26" s="470"/>
      <c r="AB26" s="470"/>
      <c r="AC26" s="470"/>
      <c r="AD26" s="470"/>
      <c r="AE26" s="470"/>
      <c r="AF26" s="470"/>
      <c r="AG26" s="471"/>
      <c r="AH26" s="391">
        <v>4</v>
      </c>
      <c r="AI26" s="392"/>
      <c r="AJ26" s="392"/>
      <c r="AK26" s="392"/>
      <c r="AL26" s="393"/>
      <c r="AM26" s="391">
        <v>11224</v>
      </c>
      <c r="AN26" s="392"/>
      <c r="AO26" s="392"/>
      <c r="AP26" s="392"/>
      <c r="AQ26" s="392"/>
      <c r="AR26" s="393"/>
      <c r="AS26" s="391">
        <v>2806</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164</v>
      </c>
      <c r="F27" s="389"/>
      <c r="G27" s="389"/>
      <c r="H27" s="389"/>
      <c r="I27" s="389"/>
      <c r="J27" s="389"/>
      <c r="K27" s="390"/>
      <c r="L27" s="391">
        <v>1</v>
      </c>
      <c r="M27" s="392"/>
      <c r="N27" s="392"/>
      <c r="O27" s="392"/>
      <c r="P27" s="393"/>
      <c r="Q27" s="391">
        <v>1910</v>
      </c>
      <c r="R27" s="392"/>
      <c r="S27" s="392"/>
      <c r="T27" s="392"/>
      <c r="U27" s="392"/>
      <c r="V27" s="393"/>
      <c r="W27" s="457"/>
      <c r="X27" s="448"/>
      <c r="Y27" s="449"/>
      <c r="Z27" s="388" t="s">
        <v>165</v>
      </c>
      <c r="AA27" s="389"/>
      <c r="AB27" s="389"/>
      <c r="AC27" s="389"/>
      <c r="AD27" s="389"/>
      <c r="AE27" s="389"/>
      <c r="AF27" s="389"/>
      <c r="AG27" s="390"/>
      <c r="AH27" s="391">
        <v>19</v>
      </c>
      <c r="AI27" s="392"/>
      <c r="AJ27" s="392"/>
      <c r="AK27" s="392"/>
      <c r="AL27" s="393"/>
      <c r="AM27" s="391">
        <v>56681</v>
      </c>
      <c r="AN27" s="392"/>
      <c r="AO27" s="392"/>
      <c r="AP27" s="392"/>
      <c r="AQ27" s="392"/>
      <c r="AR27" s="393"/>
      <c r="AS27" s="391">
        <v>2983</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t="s">
        <v>123</v>
      </c>
      <c r="BO27" s="419"/>
      <c r="BP27" s="419"/>
      <c r="BQ27" s="419"/>
      <c r="BR27" s="419"/>
      <c r="BS27" s="419"/>
      <c r="BT27" s="419"/>
      <c r="BU27" s="420"/>
      <c r="BV27" s="418" t="s">
        <v>123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167</v>
      </c>
      <c r="F28" s="389"/>
      <c r="G28" s="389"/>
      <c r="H28" s="389"/>
      <c r="I28" s="389"/>
      <c r="J28" s="389"/>
      <c r="K28" s="390"/>
      <c r="L28" s="391">
        <v>1</v>
      </c>
      <c r="M28" s="392"/>
      <c r="N28" s="392"/>
      <c r="O28" s="392"/>
      <c r="P28" s="393"/>
      <c r="Q28" s="391">
        <v>1420</v>
      </c>
      <c r="R28" s="392"/>
      <c r="S28" s="392"/>
      <c r="T28" s="392"/>
      <c r="U28" s="392"/>
      <c r="V28" s="393"/>
      <c r="W28" s="457"/>
      <c r="X28" s="448"/>
      <c r="Y28" s="449"/>
      <c r="Z28" s="388" t="s">
        <v>168</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549702</v>
      </c>
      <c r="BO28" s="411"/>
      <c r="BP28" s="411"/>
      <c r="BQ28" s="411"/>
      <c r="BR28" s="411"/>
      <c r="BS28" s="411"/>
      <c r="BT28" s="411"/>
      <c r="BU28" s="412"/>
      <c r="BV28" s="410">
        <v>521952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171</v>
      </c>
      <c r="F29" s="389"/>
      <c r="G29" s="389"/>
      <c r="H29" s="389"/>
      <c r="I29" s="389"/>
      <c r="J29" s="389"/>
      <c r="K29" s="390"/>
      <c r="L29" s="391">
        <v>4</v>
      </c>
      <c r="M29" s="392"/>
      <c r="N29" s="392"/>
      <c r="O29" s="392"/>
      <c r="P29" s="393"/>
      <c r="Q29" s="391">
        <v>1230</v>
      </c>
      <c r="R29" s="392"/>
      <c r="S29" s="392"/>
      <c r="T29" s="392"/>
      <c r="U29" s="392"/>
      <c r="V29" s="393"/>
      <c r="W29" s="458"/>
      <c r="X29" s="459"/>
      <c r="Y29" s="460"/>
      <c r="Z29" s="388" t="s">
        <v>172</v>
      </c>
      <c r="AA29" s="389"/>
      <c r="AB29" s="389"/>
      <c r="AC29" s="389"/>
      <c r="AD29" s="389"/>
      <c r="AE29" s="389"/>
      <c r="AF29" s="389"/>
      <c r="AG29" s="390"/>
      <c r="AH29" s="391">
        <v>55</v>
      </c>
      <c r="AI29" s="392"/>
      <c r="AJ29" s="392"/>
      <c r="AK29" s="392"/>
      <c r="AL29" s="393"/>
      <c r="AM29" s="391">
        <v>164177</v>
      </c>
      <c r="AN29" s="392"/>
      <c r="AO29" s="392"/>
      <c r="AP29" s="392"/>
      <c r="AQ29" s="392"/>
      <c r="AR29" s="393"/>
      <c r="AS29" s="391">
        <v>2985</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4616</v>
      </c>
      <c r="BO29" s="416"/>
      <c r="BP29" s="416"/>
      <c r="BQ29" s="416"/>
      <c r="BR29" s="416"/>
      <c r="BS29" s="416"/>
      <c r="BT29" s="416"/>
      <c r="BU29" s="417"/>
      <c r="BV29" s="415">
        <v>11947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99.8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583380</v>
      </c>
      <c r="BO30" s="419"/>
      <c r="BP30" s="419"/>
      <c r="BQ30" s="419"/>
      <c r="BR30" s="419"/>
      <c r="BS30" s="419"/>
      <c r="BT30" s="419"/>
      <c r="BU30" s="420"/>
      <c r="BV30" s="418">
        <v>720692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上川北部消防事務組合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介護保険特別会計（保険事業勘定）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上川教育センター事務組合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介護保険特別会計（サービス事業勘定）</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名寄地区衛生施設事務組合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t="str">
        <f t="shared" si="2"/>
        <v/>
      </c>
      <c r="BX37" s="375"/>
      <c r="BY37" s="374" t="str">
        <f>IF('各会計、関係団体の財政状況及び健全化判断比率'!B71="","",'各会計、関係団体の財政状況及び健全化判断比率'!B71)</f>
        <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92" t="s">
        <v>526</v>
      </c>
      <c r="D34" s="1192"/>
      <c r="E34" s="1193"/>
      <c r="F34" s="32">
        <v>3.79</v>
      </c>
      <c r="G34" s="33">
        <v>7.69</v>
      </c>
      <c r="H34" s="33">
        <v>8.56</v>
      </c>
      <c r="I34" s="33">
        <v>8.66</v>
      </c>
      <c r="J34" s="34">
        <v>4.54</v>
      </c>
      <c r="K34" s="22"/>
      <c r="L34" s="22"/>
      <c r="M34" s="22"/>
      <c r="N34" s="22"/>
      <c r="O34" s="22"/>
      <c r="P34" s="22"/>
    </row>
    <row r="35" spans="1:16" ht="39" customHeight="1">
      <c r="A35" s="22"/>
      <c r="B35" s="35"/>
      <c r="C35" s="1186" t="s">
        <v>527</v>
      </c>
      <c r="D35" s="1187"/>
      <c r="E35" s="1188"/>
      <c r="F35" s="36">
        <v>0.19</v>
      </c>
      <c r="G35" s="37">
        <v>0.2</v>
      </c>
      <c r="H35" s="37">
        <v>0.53</v>
      </c>
      <c r="I35" s="37">
        <v>0.24</v>
      </c>
      <c r="J35" s="38">
        <v>1.26</v>
      </c>
      <c r="K35" s="22"/>
      <c r="L35" s="22"/>
      <c r="M35" s="22"/>
      <c r="N35" s="22"/>
      <c r="O35" s="22"/>
      <c r="P35" s="22"/>
    </row>
    <row r="36" spans="1:16" ht="39" customHeight="1">
      <c r="A36" s="22"/>
      <c r="B36" s="35"/>
      <c r="C36" s="1186" t="s">
        <v>528</v>
      </c>
      <c r="D36" s="1187"/>
      <c r="E36" s="1188"/>
      <c r="F36" s="36">
        <v>0.44</v>
      </c>
      <c r="G36" s="37">
        <v>0.43</v>
      </c>
      <c r="H36" s="37">
        <v>0.99</v>
      </c>
      <c r="I36" s="37">
        <v>0.54</v>
      </c>
      <c r="J36" s="38">
        <v>0.41</v>
      </c>
      <c r="K36" s="22"/>
      <c r="L36" s="22"/>
      <c r="M36" s="22"/>
      <c r="N36" s="22"/>
      <c r="O36" s="22"/>
      <c r="P36" s="22"/>
    </row>
    <row r="37" spans="1:16" ht="39" customHeight="1">
      <c r="A37" s="22"/>
      <c r="B37" s="35"/>
      <c r="C37" s="1186" t="s">
        <v>529</v>
      </c>
      <c r="D37" s="1187"/>
      <c r="E37" s="1188"/>
      <c r="F37" s="36">
        <v>0.34</v>
      </c>
      <c r="G37" s="37">
        <v>0.24</v>
      </c>
      <c r="H37" s="37">
        <v>0.27</v>
      </c>
      <c r="I37" s="37">
        <v>0.24</v>
      </c>
      <c r="J37" s="38">
        <v>0.25</v>
      </c>
      <c r="K37" s="22"/>
      <c r="L37" s="22"/>
      <c r="M37" s="22"/>
      <c r="N37" s="22"/>
      <c r="O37" s="22"/>
      <c r="P37" s="22"/>
    </row>
    <row r="38" spans="1:16" ht="39" customHeight="1">
      <c r="A38" s="22"/>
      <c r="B38" s="35"/>
      <c r="C38" s="1186" t="s">
        <v>530</v>
      </c>
      <c r="D38" s="1187"/>
      <c r="E38" s="1188"/>
      <c r="F38" s="36">
        <v>0.16</v>
      </c>
      <c r="G38" s="37">
        <v>0</v>
      </c>
      <c r="H38" s="37">
        <v>0.01</v>
      </c>
      <c r="I38" s="37">
        <v>0.11</v>
      </c>
      <c r="J38" s="38">
        <v>0.09</v>
      </c>
      <c r="K38" s="22"/>
      <c r="L38" s="22"/>
      <c r="M38" s="22"/>
      <c r="N38" s="22"/>
      <c r="O38" s="22"/>
      <c r="P38" s="22"/>
    </row>
    <row r="39" spans="1:16" ht="39" customHeight="1">
      <c r="A39" s="22"/>
      <c r="B39" s="35"/>
      <c r="C39" s="1186" t="s">
        <v>531</v>
      </c>
      <c r="D39" s="1187"/>
      <c r="E39" s="1188"/>
      <c r="F39" s="36">
        <v>0.15</v>
      </c>
      <c r="G39" s="37">
        <v>0.33</v>
      </c>
      <c r="H39" s="37">
        <v>0.27</v>
      </c>
      <c r="I39" s="37">
        <v>0.01</v>
      </c>
      <c r="J39" s="38">
        <v>0.06</v>
      </c>
      <c r="K39" s="22"/>
      <c r="L39" s="22"/>
      <c r="M39" s="22"/>
      <c r="N39" s="22"/>
      <c r="O39" s="22"/>
      <c r="P39" s="22"/>
    </row>
    <row r="40" spans="1:16" ht="39" customHeight="1">
      <c r="A40" s="22"/>
      <c r="B40" s="35"/>
      <c r="C40" s="1186" t="s">
        <v>532</v>
      </c>
      <c r="D40" s="1187"/>
      <c r="E40" s="1188"/>
      <c r="F40" s="36">
        <v>0.13</v>
      </c>
      <c r="G40" s="37">
        <v>0.27</v>
      </c>
      <c r="H40" s="37">
        <v>0.43</v>
      </c>
      <c r="I40" s="37">
        <v>0.15</v>
      </c>
      <c r="J40" s="38">
        <v>0.02</v>
      </c>
      <c r="K40" s="22"/>
      <c r="L40" s="22"/>
      <c r="M40" s="22"/>
      <c r="N40" s="22"/>
      <c r="O40" s="22"/>
      <c r="P40" s="22"/>
    </row>
    <row r="41" spans="1:16" ht="39" customHeight="1">
      <c r="A41" s="22"/>
      <c r="B41" s="35"/>
      <c r="C41" s="1186"/>
      <c r="D41" s="1187"/>
      <c r="E41" s="1188"/>
      <c r="F41" s="36"/>
      <c r="G41" s="37"/>
      <c r="H41" s="37"/>
      <c r="I41" s="37"/>
      <c r="J41" s="38"/>
      <c r="K41" s="22"/>
      <c r="L41" s="22"/>
      <c r="M41" s="22"/>
      <c r="N41" s="22"/>
      <c r="O41" s="22"/>
      <c r="P41" s="22"/>
    </row>
    <row r="42" spans="1:16" ht="39" customHeight="1">
      <c r="A42" s="22"/>
      <c r="B42" s="39"/>
      <c r="C42" s="1186" t="s">
        <v>533</v>
      </c>
      <c r="D42" s="1187"/>
      <c r="E42" s="1188"/>
      <c r="F42" s="36" t="s">
        <v>477</v>
      </c>
      <c r="G42" s="37" t="s">
        <v>477</v>
      </c>
      <c r="H42" s="37" t="s">
        <v>477</v>
      </c>
      <c r="I42" s="37" t="s">
        <v>477</v>
      </c>
      <c r="J42" s="38" t="s">
        <v>477</v>
      </c>
      <c r="K42" s="22"/>
      <c r="L42" s="22"/>
      <c r="M42" s="22"/>
      <c r="N42" s="22"/>
      <c r="O42" s="22"/>
      <c r="P42" s="22"/>
    </row>
    <row r="43" spans="1:16" ht="39" customHeight="1" thickBot="1">
      <c r="A43" s="22"/>
      <c r="B43" s="40"/>
      <c r="C43" s="1189" t="s">
        <v>534</v>
      </c>
      <c r="D43" s="1190"/>
      <c r="E43" s="1191"/>
      <c r="F43" s="41" t="s">
        <v>477</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8"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202" t="s">
        <v>11</v>
      </c>
      <c r="C45" s="1203"/>
      <c r="D45" s="58"/>
      <c r="E45" s="1208" t="s">
        <v>12</v>
      </c>
      <c r="F45" s="1208"/>
      <c r="G45" s="1208"/>
      <c r="H45" s="1208"/>
      <c r="I45" s="1208"/>
      <c r="J45" s="1209"/>
      <c r="K45" s="59">
        <v>252</v>
      </c>
      <c r="L45" s="60">
        <v>189</v>
      </c>
      <c r="M45" s="60">
        <v>188</v>
      </c>
      <c r="N45" s="60">
        <v>176</v>
      </c>
      <c r="O45" s="61">
        <v>175</v>
      </c>
      <c r="P45" s="48"/>
      <c r="Q45" s="48"/>
      <c r="R45" s="48"/>
      <c r="S45" s="48"/>
      <c r="T45" s="48"/>
      <c r="U45" s="48"/>
    </row>
    <row r="46" spans="1:21" ht="30.75" customHeight="1">
      <c r="A46" s="48"/>
      <c r="B46" s="1204"/>
      <c r="C46" s="1205"/>
      <c r="D46" s="62"/>
      <c r="E46" s="1196" t="s">
        <v>13</v>
      </c>
      <c r="F46" s="1196"/>
      <c r="G46" s="1196"/>
      <c r="H46" s="1196"/>
      <c r="I46" s="1196"/>
      <c r="J46" s="1197"/>
      <c r="K46" s="63" t="s">
        <v>477</v>
      </c>
      <c r="L46" s="64" t="s">
        <v>477</v>
      </c>
      <c r="M46" s="64" t="s">
        <v>477</v>
      </c>
      <c r="N46" s="64" t="s">
        <v>477</v>
      </c>
      <c r="O46" s="65" t="s">
        <v>477</v>
      </c>
      <c r="P46" s="48"/>
      <c r="Q46" s="48"/>
      <c r="R46" s="48"/>
      <c r="S46" s="48"/>
      <c r="T46" s="48"/>
      <c r="U46" s="48"/>
    </row>
    <row r="47" spans="1:21" ht="30.75" customHeight="1">
      <c r="A47" s="48"/>
      <c r="B47" s="1204"/>
      <c r="C47" s="1205"/>
      <c r="D47" s="62"/>
      <c r="E47" s="1196" t="s">
        <v>14</v>
      </c>
      <c r="F47" s="1196"/>
      <c r="G47" s="1196"/>
      <c r="H47" s="1196"/>
      <c r="I47" s="1196"/>
      <c r="J47" s="1197"/>
      <c r="K47" s="63" t="s">
        <v>477</v>
      </c>
      <c r="L47" s="64" t="s">
        <v>477</v>
      </c>
      <c r="M47" s="64" t="s">
        <v>477</v>
      </c>
      <c r="N47" s="64" t="s">
        <v>477</v>
      </c>
      <c r="O47" s="65" t="s">
        <v>477</v>
      </c>
      <c r="P47" s="48"/>
      <c r="Q47" s="48"/>
      <c r="R47" s="48"/>
      <c r="S47" s="48"/>
      <c r="T47" s="48"/>
      <c r="U47" s="48"/>
    </row>
    <row r="48" spans="1:21" ht="30.75" customHeight="1">
      <c r="A48" s="48"/>
      <c r="B48" s="1204"/>
      <c r="C48" s="1205"/>
      <c r="D48" s="62"/>
      <c r="E48" s="1196" t="s">
        <v>15</v>
      </c>
      <c r="F48" s="1196"/>
      <c r="G48" s="1196"/>
      <c r="H48" s="1196"/>
      <c r="I48" s="1196"/>
      <c r="J48" s="1197"/>
      <c r="K48" s="63">
        <v>23</v>
      </c>
      <c r="L48" s="64">
        <v>24</v>
      </c>
      <c r="M48" s="64">
        <v>25</v>
      </c>
      <c r="N48" s="64">
        <v>24</v>
      </c>
      <c r="O48" s="65">
        <v>24</v>
      </c>
      <c r="P48" s="48"/>
      <c r="Q48" s="48"/>
      <c r="R48" s="48"/>
      <c r="S48" s="48"/>
      <c r="T48" s="48"/>
      <c r="U48" s="48"/>
    </row>
    <row r="49" spans="1:21" ht="30.75" customHeight="1">
      <c r="A49" s="48"/>
      <c r="B49" s="1204"/>
      <c r="C49" s="1205"/>
      <c r="D49" s="62"/>
      <c r="E49" s="1196" t="s">
        <v>16</v>
      </c>
      <c r="F49" s="1196"/>
      <c r="G49" s="1196"/>
      <c r="H49" s="1196"/>
      <c r="I49" s="1196"/>
      <c r="J49" s="1197"/>
      <c r="K49" s="63" t="s">
        <v>477</v>
      </c>
      <c r="L49" s="64">
        <v>3</v>
      </c>
      <c r="M49" s="64">
        <v>3</v>
      </c>
      <c r="N49" s="64">
        <v>2</v>
      </c>
      <c r="O49" s="65">
        <v>7</v>
      </c>
      <c r="P49" s="48"/>
      <c r="Q49" s="48"/>
      <c r="R49" s="48"/>
      <c r="S49" s="48"/>
      <c r="T49" s="48"/>
      <c r="U49" s="48"/>
    </row>
    <row r="50" spans="1:21" ht="30.75" customHeight="1">
      <c r="A50" s="48"/>
      <c r="B50" s="1204"/>
      <c r="C50" s="1205"/>
      <c r="D50" s="62"/>
      <c r="E50" s="1196" t="s">
        <v>17</v>
      </c>
      <c r="F50" s="1196"/>
      <c r="G50" s="1196"/>
      <c r="H50" s="1196"/>
      <c r="I50" s="1196"/>
      <c r="J50" s="1197"/>
      <c r="K50" s="63" t="s">
        <v>477</v>
      </c>
      <c r="L50" s="64" t="s">
        <v>477</v>
      </c>
      <c r="M50" s="64" t="s">
        <v>477</v>
      </c>
      <c r="N50" s="64" t="s">
        <v>477</v>
      </c>
      <c r="O50" s="65" t="s">
        <v>477</v>
      </c>
      <c r="P50" s="48"/>
      <c r="Q50" s="48"/>
      <c r="R50" s="48"/>
      <c r="S50" s="48"/>
      <c r="T50" s="48"/>
      <c r="U50" s="48"/>
    </row>
    <row r="51" spans="1:21" ht="30.75" customHeight="1">
      <c r="A51" s="48"/>
      <c r="B51" s="1206"/>
      <c r="C51" s="1207"/>
      <c r="D51" s="66"/>
      <c r="E51" s="1196" t="s">
        <v>18</v>
      </c>
      <c r="F51" s="1196"/>
      <c r="G51" s="1196"/>
      <c r="H51" s="1196"/>
      <c r="I51" s="1196"/>
      <c r="J51" s="1197"/>
      <c r="K51" s="63" t="s">
        <v>477</v>
      </c>
      <c r="L51" s="64" t="s">
        <v>477</v>
      </c>
      <c r="M51" s="64" t="s">
        <v>477</v>
      </c>
      <c r="N51" s="64" t="s">
        <v>477</v>
      </c>
      <c r="O51" s="65" t="s">
        <v>477</v>
      </c>
      <c r="P51" s="48"/>
      <c r="Q51" s="48"/>
      <c r="R51" s="48"/>
      <c r="S51" s="48"/>
      <c r="T51" s="48"/>
      <c r="U51" s="48"/>
    </row>
    <row r="52" spans="1:21" ht="30.75" customHeight="1">
      <c r="A52" s="48"/>
      <c r="B52" s="1194" t="s">
        <v>19</v>
      </c>
      <c r="C52" s="1195"/>
      <c r="D52" s="66"/>
      <c r="E52" s="1196" t="s">
        <v>20</v>
      </c>
      <c r="F52" s="1196"/>
      <c r="G52" s="1196"/>
      <c r="H52" s="1196"/>
      <c r="I52" s="1196"/>
      <c r="J52" s="1197"/>
      <c r="K52" s="63">
        <v>221</v>
      </c>
      <c r="L52" s="64">
        <v>180</v>
      </c>
      <c r="M52" s="64">
        <v>182</v>
      </c>
      <c r="N52" s="64">
        <v>172</v>
      </c>
      <c r="O52" s="65">
        <v>172</v>
      </c>
      <c r="P52" s="48"/>
      <c r="Q52" s="48"/>
      <c r="R52" s="48"/>
      <c r="S52" s="48"/>
      <c r="T52" s="48"/>
      <c r="U52" s="48"/>
    </row>
    <row r="53" spans="1:21" ht="30.75" customHeight="1" thickBot="1">
      <c r="A53" s="48"/>
      <c r="B53" s="1198" t="s">
        <v>21</v>
      </c>
      <c r="C53" s="1199"/>
      <c r="D53" s="67"/>
      <c r="E53" s="1200" t="s">
        <v>22</v>
      </c>
      <c r="F53" s="1200"/>
      <c r="G53" s="1200"/>
      <c r="H53" s="1200"/>
      <c r="I53" s="1200"/>
      <c r="J53" s="1201"/>
      <c r="K53" s="68">
        <v>54</v>
      </c>
      <c r="L53" s="69">
        <v>36</v>
      </c>
      <c r="M53" s="69">
        <v>34</v>
      </c>
      <c r="N53" s="69">
        <v>30</v>
      </c>
      <c r="O53" s="70">
        <v>34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22" t="s">
        <v>24</v>
      </c>
      <c r="C41" s="1223"/>
      <c r="D41" s="81"/>
      <c r="E41" s="1224" t="s">
        <v>25</v>
      </c>
      <c r="F41" s="1224"/>
      <c r="G41" s="1224"/>
      <c r="H41" s="1225"/>
      <c r="I41" s="82">
        <v>1737</v>
      </c>
      <c r="J41" s="83">
        <v>1970</v>
      </c>
      <c r="K41" s="83">
        <v>2032</v>
      </c>
      <c r="L41" s="83">
        <v>2246</v>
      </c>
      <c r="M41" s="84">
        <v>3179</v>
      </c>
    </row>
    <row r="42" spans="2:13" ht="27.75" customHeight="1">
      <c r="B42" s="1212"/>
      <c r="C42" s="1213"/>
      <c r="D42" s="85"/>
      <c r="E42" s="1216" t="s">
        <v>26</v>
      </c>
      <c r="F42" s="1216"/>
      <c r="G42" s="1216"/>
      <c r="H42" s="1217"/>
      <c r="I42" s="86" t="s">
        <v>477</v>
      </c>
      <c r="J42" s="87" t="s">
        <v>477</v>
      </c>
      <c r="K42" s="87" t="s">
        <v>477</v>
      </c>
      <c r="L42" s="87" t="s">
        <v>477</v>
      </c>
      <c r="M42" s="88" t="s">
        <v>477</v>
      </c>
    </row>
    <row r="43" spans="2:13" ht="27.75" customHeight="1">
      <c r="B43" s="1212"/>
      <c r="C43" s="1213"/>
      <c r="D43" s="85"/>
      <c r="E43" s="1216" t="s">
        <v>27</v>
      </c>
      <c r="F43" s="1216"/>
      <c r="G43" s="1216"/>
      <c r="H43" s="1217"/>
      <c r="I43" s="86">
        <v>323</v>
      </c>
      <c r="J43" s="87">
        <v>303</v>
      </c>
      <c r="K43" s="87">
        <v>297</v>
      </c>
      <c r="L43" s="87">
        <v>285</v>
      </c>
      <c r="M43" s="88">
        <v>270</v>
      </c>
    </row>
    <row r="44" spans="2:13" ht="27.75" customHeight="1">
      <c r="B44" s="1212"/>
      <c r="C44" s="1213"/>
      <c r="D44" s="85"/>
      <c r="E44" s="1216" t="s">
        <v>28</v>
      </c>
      <c r="F44" s="1216"/>
      <c r="G44" s="1216"/>
      <c r="H44" s="1217"/>
      <c r="I44" s="86" t="s">
        <v>477</v>
      </c>
      <c r="J44" s="87">
        <v>14</v>
      </c>
      <c r="K44" s="87" t="s">
        <v>477</v>
      </c>
      <c r="L44" s="87" t="s">
        <v>477</v>
      </c>
      <c r="M44" s="88" t="s">
        <v>477</v>
      </c>
    </row>
    <row r="45" spans="2:13" ht="27.75" customHeight="1">
      <c r="B45" s="1212"/>
      <c r="C45" s="1213"/>
      <c r="D45" s="85"/>
      <c r="E45" s="1216" t="s">
        <v>29</v>
      </c>
      <c r="F45" s="1216"/>
      <c r="G45" s="1216"/>
      <c r="H45" s="1217"/>
      <c r="I45" s="86">
        <v>268</v>
      </c>
      <c r="J45" s="87">
        <v>199</v>
      </c>
      <c r="K45" s="87">
        <v>214</v>
      </c>
      <c r="L45" s="87">
        <v>175</v>
      </c>
      <c r="M45" s="88">
        <v>95</v>
      </c>
    </row>
    <row r="46" spans="2:13" ht="27.75" customHeight="1">
      <c r="B46" s="1212"/>
      <c r="C46" s="1213"/>
      <c r="D46" s="89"/>
      <c r="E46" s="1216" t="s">
        <v>30</v>
      </c>
      <c r="F46" s="1216"/>
      <c r="G46" s="1216"/>
      <c r="H46" s="1217"/>
      <c r="I46" s="86" t="s">
        <v>477</v>
      </c>
      <c r="J46" s="87" t="s">
        <v>477</v>
      </c>
      <c r="K46" s="87" t="s">
        <v>477</v>
      </c>
      <c r="L46" s="87" t="s">
        <v>477</v>
      </c>
      <c r="M46" s="88" t="s">
        <v>477</v>
      </c>
    </row>
    <row r="47" spans="2:13" ht="27.75" customHeight="1">
      <c r="B47" s="1212"/>
      <c r="C47" s="1213"/>
      <c r="D47" s="90"/>
      <c r="E47" s="1226" t="s">
        <v>31</v>
      </c>
      <c r="F47" s="1227"/>
      <c r="G47" s="1227"/>
      <c r="H47" s="1228"/>
      <c r="I47" s="86" t="s">
        <v>477</v>
      </c>
      <c r="J47" s="87" t="s">
        <v>477</v>
      </c>
      <c r="K47" s="87" t="s">
        <v>477</v>
      </c>
      <c r="L47" s="87" t="s">
        <v>477</v>
      </c>
      <c r="M47" s="88" t="s">
        <v>477</v>
      </c>
    </row>
    <row r="48" spans="2:13" ht="27.75" customHeight="1">
      <c r="B48" s="1212"/>
      <c r="C48" s="1213"/>
      <c r="D48" s="85"/>
      <c r="E48" s="1216" t="s">
        <v>32</v>
      </c>
      <c r="F48" s="1216"/>
      <c r="G48" s="1216"/>
      <c r="H48" s="1217"/>
      <c r="I48" s="86" t="s">
        <v>477</v>
      </c>
      <c r="J48" s="87" t="s">
        <v>477</v>
      </c>
      <c r="K48" s="87" t="s">
        <v>477</v>
      </c>
      <c r="L48" s="87" t="s">
        <v>477</v>
      </c>
      <c r="M48" s="88" t="s">
        <v>477</v>
      </c>
    </row>
    <row r="49" spans="2:13" ht="27.75" customHeight="1">
      <c r="B49" s="1214"/>
      <c r="C49" s="1215"/>
      <c r="D49" s="85"/>
      <c r="E49" s="1216" t="s">
        <v>33</v>
      </c>
      <c r="F49" s="1216"/>
      <c r="G49" s="1216"/>
      <c r="H49" s="1217"/>
      <c r="I49" s="86" t="s">
        <v>477</v>
      </c>
      <c r="J49" s="87" t="s">
        <v>477</v>
      </c>
      <c r="K49" s="87" t="s">
        <v>477</v>
      </c>
      <c r="L49" s="87" t="s">
        <v>477</v>
      </c>
      <c r="M49" s="88" t="s">
        <v>477</v>
      </c>
    </row>
    <row r="50" spans="2:13" ht="27.75" customHeight="1">
      <c r="B50" s="1210" t="s">
        <v>34</v>
      </c>
      <c r="C50" s="1211"/>
      <c r="D50" s="91"/>
      <c r="E50" s="1216" t="s">
        <v>35</v>
      </c>
      <c r="F50" s="1216"/>
      <c r="G50" s="1216"/>
      <c r="H50" s="1217"/>
      <c r="I50" s="86">
        <v>1481</v>
      </c>
      <c r="J50" s="87">
        <v>1285</v>
      </c>
      <c r="K50" s="87">
        <v>1240</v>
      </c>
      <c r="L50" s="87">
        <v>1292</v>
      </c>
      <c r="M50" s="88">
        <v>1176</v>
      </c>
    </row>
    <row r="51" spans="2:13" ht="27.75" customHeight="1">
      <c r="B51" s="1212"/>
      <c r="C51" s="1213"/>
      <c r="D51" s="85"/>
      <c r="E51" s="1216" t="s">
        <v>36</v>
      </c>
      <c r="F51" s="1216"/>
      <c r="G51" s="1216"/>
      <c r="H51" s="1217"/>
      <c r="I51" s="86">
        <v>110</v>
      </c>
      <c r="J51" s="87">
        <v>214</v>
      </c>
      <c r="K51" s="87">
        <v>233</v>
      </c>
      <c r="L51" s="87">
        <v>277</v>
      </c>
      <c r="M51" s="88">
        <v>273</v>
      </c>
    </row>
    <row r="52" spans="2:13" ht="27.75" customHeight="1">
      <c r="B52" s="1214"/>
      <c r="C52" s="1215"/>
      <c r="D52" s="85"/>
      <c r="E52" s="1216" t="s">
        <v>37</v>
      </c>
      <c r="F52" s="1216"/>
      <c r="G52" s="1216"/>
      <c r="H52" s="1217"/>
      <c r="I52" s="86">
        <v>1464</v>
      </c>
      <c r="J52" s="87">
        <v>1425</v>
      </c>
      <c r="K52" s="87">
        <v>1450</v>
      </c>
      <c r="L52" s="87">
        <v>1573</v>
      </c>
      <c r="M52" s="88">
        <v>2204</v>
      </c>
    </row>
    <row r="53" spans="2:13" ht="27.75" customHeight="1" thickBot="1">
      <c r="B53" s="1218" t="s">
        <v>38</v>
      </c>
      <c r="C53" s="1219"/>
      <c r="D53" s="92"/>
      <c r="E53" s="1220" t="s">
        <v>39</v>
      </c>
      <c r="F53" s="1220"/>
      <c r="G53" s="1220"/>
      <c r="H53" s="1221"/>
      <c r="I53" s="93">
        <v>-727</v>
      </c>
      <c r="J53" s="94">
        <v>-438</v>
      </c>
      <c r="K53" s="94">
        <v>-380</v>
      </c>
      <c r="L53" s="94">
        <v>-436</v>
      </c>
      <c r="M53" s="95">
        <v>-110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Normal="100" zoomScaleSheetLayoutView="55" workbookViewId="0">
      <selection activeCell="G48" sqref="G48"/>
    </sheetView>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550</v>
      </c>
    </row>
    <row r="11" spans="1:51" s="37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550</v>
      </c>
    </row>
    <row r="13" spans="1:51" s="37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c r="P19" s="246"/>
      <c r="Q19" s="246"/>
    </row>
    <row r="20" spans="1:259" ht="13.5">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6"/>
      <c r="C40" s="246"/>
      <c r="D40" s="246"/>
      <c r="E40" s="246"/>
      <c r="F40" s="246"/>
      <c r="G40" s="246"/>
      <c r="H40" s="246"/>
      <c r="I40" s="246"/>
      <c r="J40" s="246"/>
      <c r="K40" s="246"/>
      <c r="L40" s="246"/>
      <c r="M40" s="246"/>
      <c r="N40" s="246"/>
      <c r="O40" s="246"/>
      <c r="P40" s="356"/>
      <c r="Q40" s="246"/>
    </row>
    <row r="41" spans="2:17" ht="17.25">
      <c r="B41" s="247" t="s">
        <v>549</v>
      </c>
      <c r="C41" s="248"/>
      <c r="D41" s="248"/>
      <c r="E41" s="248"/>
      <c r="F41" s="248"/>
      <c r="G41" s="248"/>
      <c r="H41" s="248"/>
      <c r="I41" s="248"/>
      <c r="J41" s="248"/>
      <c r="K41" s="248"/>
      <c r="L41" s="248"/>
      <c r="M41" s="248"/>
      <c r="N41" s="248"/>
      <c r="O41" s="248"/>
      <c r="P41" s="249"/>
    </row>
    <row r="42" spans="2:17" ht="13.5">
      <c r="B42" s="250"/>
      <c r="C42" s="246"/>
      <c r="D42" s="246"/>
      <c r="E42" s="246"/>
      <c r="F42" s="246"/>
      <c r="G42" s="355" t="s">
        <v>546</v>
      </c>
      <c r="I42" s="354"/>
      <c r="J42" s="354"/>
      <c r="K42" s="354"/>
      <c r="L42" s="246"/>
      <c r="M42" s="246"/>
      <c r="N42" s="246"/>
      <c r="O42" s="246"/>
    </row>
    <row r="43" spans="2:17" ht="13.5">
      <c r="B43" s="250"/>
      <c r="C43" s="246"/>
      <c r="D43" s="246"/>
      <c r="E43" s="246"/>
      <c r="F43" s="246"/>
      <c r="G43" s="1229"/>
      <c r="H43" s="1230"/>
      <c r="I43" s="1230"/>
      <c r="J43" s="1230"/>
      <c r="K43" s="1230"/>
      <c r="L43" s="1230"/>
      <c r="M43" s="1230"/>
      <c r="N43" s="1230"/>
      <c r="O43" s="1231"/>
    </row>
    <row r="44" spans="2:17" ht="13.5">
      <c r="B44" s="250"/>
      <c r="C44" s="246"/>
      <c r="D44" s="246"/>
      <c r="E44" s="246"/>
      <c r="F44" s="246"/>
      <c r="G44" s="1232"/>
      <c r="H44" s="1233"/>
      <c r="I44" s="1233"/>
      <c r="J44" s="1233"/>
      <c r="K44" s="1233"/>
      <c r="L44" s="1233"/>
      <c r="M44" s="1233"/>
      <c r="N44" s="1233"/>
      <c r="O44" s="1234"/>
    </row>
    <row r="45" spans="2:17" ht="13.5">
      <c r="B45" s="250"/>
      <c r="C45" s="246"/>
      <c r="D45" s="246"/>
      <c r="E45" s="246"/>
      <c r="F45" s="246"/>
      <c r="G45" s="1232"/>
      <c r="H45" s="1233"/>
      <c r="I45" s="1233"/>
      <c r="J45" s="1233"/>
      <c r="K45" s="1233"/>
      <c r="L45" s="1233"/>
      <c r="M45" s="1233"/>
      <c r="N45" s="1233"/>
      <c r="O45" s="1234"/>
    </row>
    <row r="46" spans="2:17" ht="13.5">
      <c r="B46" s="250"/>
      <c r="C46" s="246"/>
      <c r="D46" s="246"/>
      <c r="E46" s="246"/>
      <c r="F46" s="246"/>
      <c r="G46" s="1232"/>
      <c r="H46" s="1233"/>
      <c r="I46" s="1233"/>
      <c r="J46" s="1233"/>
      <c r="K46" s="1233"/>
      <c r="L46" s="1233"/>
      <c r="M46" s="1233"/>
      <c r="N46" s="1233"/>
      <c r="O46" s="1234"/>
    </row>
    <row r="47" spans="2:17" ht="13.5">
      <c r="B47" s="250"/>
      <c r="C47" s="246"/>
      <c r="D47" s="246"/>
      <c r="E47" s="246"/>
      <c r="F47" s="246"/>
      <c r="G47" s="1235"/>
      <c r="H47" s="1236"/>
      <c r="I47" s="1236"/>
      <c r="J47" s="1236"/>
      <c r="K47" s="1236"/>
      <c r="L47" s="1236"/>
      <c r="M47" s="1236"/>
      <c r="N47" s="1236"/>
      <c r="O47" s="1237"/>
    </row>
    <row r="48" spans="2:17" ht="13.5">
      <c r="B48" s="250"/>
      <c r="C48" s="246"/>
      <c r="D48" s="246"/>
      <c r="E48" s="246"/>
      <c r="F48" s="246"/>
      <c r="G48" s="246"/>
      <c r="H48" s="365"/>
      <c r="I48" s="365"/>
      <c r="J48" s="365"/>
    </row>
    <row r="49" spans="1:17" ht="13.5">
      <c r="B49" s="250"/>
      <c r="C49" s="246"/>
      <c r="D49" s="246"/>
      <c r="E49" s="246"/>
      <c r="F49" s="246"/>
      <c r="G49" s="245" t="s">
        <v>548</v>
      </c>
    </row>
    <row r="50" spans="1:17" ht="13.5">
      <c r="B50" s="250"/>
      <c r="C50" s="246"/>
      <c r="D50" s="246"/>
      <c r="E50" s="246"/>
      <c r="F50" s="246"/>
      <c r="G50" s="1238"/>
      <c r="H50" s="1239"/>
      <c r="I50" s="1239"/>
      <c r="J50" s="1240"/>
      <c r="K50" s="347" t="s">
        <v>517</v>
      </c>
      <c r="L50" s="347" t="s">
        <v>518</v>
      </c>
      <c r="M50" s="347" t="s">
        <v>519</v>
      </c>
      <c r="N50" s="347" t="s">
        <v>520</v>
      </c>
      <c r="O50" s="347" t="s">
        <v>521</v>
      </c>
    </row>
    <row r="51" spans="1:17" ht="13.5">
      <c r="B51" s="250"/>
      <c r="C51" s="246"/>
      <c r="D51" s="246"/>
      <c r="E51" s="246"/>
      <c r="F51" s="246"/>
      <c r="G51" s="1241" t="s">
        <v>544</v>
      </c>
      <c r="H51" s="1242"/>
      <c r="I51" s="1247" t="s">
        <v>542</v>
      </c>
      <c r="J51" s="1247"/>
      <c r="K51" s="1249"/>
      <c r="L51" s="1249"/>
      <c r="M51" s="1249"/>
      <c r="N51" s="1249"/>
      <c r="O51" s="1249"/>
    </row>
    <row r="52" spans="1:17" ht="13.5">
      <c r="B52" s="250"/>
      <c r="C52" s="246"/>
      <c r="D52" s="246"/>
      <c r="E52" s="246"/>
      <c r="F52" s="246"/>
      <c r="G52" s="1243"/>
      <c r="H52" s="1244"/>
      <c r="I52" s="1248"/>
      <c r="J52" s="1248"/>
      <c r="K52" s="1250"/>
      <c r="L52" s="1250"/>
      <c r="M52" s="1250"/>
      <c r="N52" s="1250"/>
      <c r="O52" s="1250"/>
    </row>
    <row r="53" spans="1:17" ht="13.5">
      <c r="A53" s="357"/>
      <c r="B53" s="250"/>
      <c r="C53" s="246"/>
      <c r="D53" s="246"/>
      <c r="E53" s="246"/>
      <c r="F53" s="246"/>
      <c r="G53" s="1243"/>
      <c r="H53" s="1244"/>
      <c r="I53" s="1251" t="s">
        <v>551</v>
      </c>
      <c r="J53" s="1251"/>
      <c r="K53" s="1258"/>
      <c r="L53" s="1258"/>
      <c r="M53" s="1258"/>
      <c r="N53" s="1258"/>
      <c r="O53" s="1258"/>
    </row>
    <row r="54" spans="1:17" ht="13.5">
      <c r="A54" s="357"/>
      <c r="B54" s="250"/>
      <c r="C54" s="246"/>
      <c r="D54" s="246"/>
      <c r="E54" s="246"/>
      <c r="F54" s="246"/>
      <c r="G54" s="1245"/>
      <c r="H54" s="1246"/>
      <c r="I54" s="1251"/>
      <c r="J54" s="1251"/>
      <c r="K54" s="1259"/>
      <c r="L54" s="1259"/>
      <c r="M54" s="1259"/>
      <c r="N54" s="1259"/>
      <c r="O54" s="1259"/>
    </row>
    <row r="55" spans="1:17" ht="13.5">
      <c r="A55" s="357"/>
      <c r="B55" s="250"/>
      <c r="C55" s="246"/>
      <c r="D55" s="246"/>
      <c r="E55" s="246"/>
      <c r="F55" s="246"/>
      <c r="G55" s="1252" t="s">
        <v>543</v>
      </c>
      <c r="H55" s="1253"/>
      <c r="I55" s="1251" t="s">
        <v>542</v>
      </c>
      <c r="J55" s="1251"/>
      <c r="K55" s="1249"/>
      <c r="L55" s="1249"/>
      <c r="M55" s="1249"/>
      <c r="N55" s="1249"/>
      <c r="O55" s="1249"/>
    </row>
    <row r="56" spans="1:17" ht="13.5">
      <c r="A56" s="357"/>
      <c r="B56" s="250"/>
      <c r="C56" s="246"/>
      <c r="D56" s="246"/>
      <c r="E56" s="246"/>
      <c r="F56" s="246"/>
      <c r="G56" s="1254"/>
      <c r="H56" s="1255"/>
      <c r="I56" s="1251"/>
      <c r="J56" s="1251"/>
      <c r="K56" s="1250"/>
      <c r="L56" s="1250"/>
      <c r="M56" s="1250"/>
      <c r="N56" s="1250"/>
      <c r="O56" s="1250"/>
    </row>
    <row r="57" spans="1:17" s="357" customFormat="1" ht="13.5">
      <c r="B57" s="358"/>
      <c r="C57" s="354"/>
      <c r="D57" s="354"/>
      <c r="E57" s="354"/>
      <c r="F57" s="354"/>
      <c r="G57" s="1254"/>
      <c r="H57" s="1255"/>
      <c r="I57" s="1260" t="s">
        <v>551</v>
      </c>
      <c r="J57" s="1260"/>
      <c r="K57" s="1258"/>
      <c r="L57" s="1258"/>
      <c r="M57" s="1258"/>
      <c r="N57" s="1258"/>
      <c r="O57" s="1258"/>
      <c r="P57" s="363"/>
      <c r="Q57" s="358"/>
    </row>
    <row r="58" spans="1:17" s="357" customFormat="1" ht="13.5">
      <c r="A58" s="245"/>
      <c r="B58" s="358"/>
      <c r="C58" s="354"/>
      <c r="D58" s="354"/>
      <c r="E58" s="354"/>
      <c r="F58" s="354"/>
      <c r="G58" s="1256"/>
      <c r="H58" s="1257"/>
      <c r="I58" s="1260"/>
      <c r="J58" s="1260"/>
      <c r="K58" s="1259"/>
      <c r="L58" s="1259"/>
      <c r="M58" s="1259"/>
      <c r="N58" s="1259"/>
      <c r="O58" s="1259"/>
      <c r="P58" s="363"/>
      <c r="Q58" s="358"/>
    </row>
    <row r="59" spans="1:17" s="357" customFormat="1" ht="13.5">
      <c r="A59" s="245"/>
      <c r="B59" s="358"/>
      <c r="C59" s="354"/>
      <c r="D59" s="354"/>
      <c r="E59" s="354"/>
      <c r="F59" s="354"/>
      <c r="G59" s="354"/>
      <c r="H59" s="354"/>
      <c r="I59" s="354"/>
      <c r="J59" s="354"/>
      <c r="K59" s="364"/>
      <c r="L59" s="364"/>
      <c r="M59" s="364"/>
      <c r="N59" s="364"/>
      <c r="O59" s="364"/>
      <c r="P59" s="363"/>
      <c r="Q59" s="358"/>
    </row>
    <row r="60" spans="1:17" s="357" customFormat="1" ht="13.5">
      <c r="A60" s="245"/>
      <c r="B60" s="358"/>
      <c r="C60" s="354"/>
      <c r="D60" s="354"/>
      <c r="E60" s="354"/>
      <c r="F60" s="354"/>
      <c r="G60" s="354"/>
      <c r="H60" s="354"/>
      <c r="I60" s="354"/>
      <c r="J60" s="354"/>
      <c r="K60" s="364"/>
      <c r="L60" s="364"/>
      <c r="M60" s="364"/>
      <c r="N60" s="364"/>
      <c r="O60" s="364"/>
      <c r="P60" s="363"/>
      <c r="Q60" s="358"/>
    </row>
    <row r="61" spans="1:17" s="357" customFormat="1" ht="13.5">
      <c r="A61" s="245"/>
      <c r="B61" s="362"/>
      <c r="C61" s="361"/>
      <c r="D61" s="361"/>
      <c r="E61" s="361"/>
      <c r="F61" s="361"/>
      <c r="G61" s="361"/>
      <c r="H61" s="361"/>
      <c r="I61" s="361"/>
      <c r="J61" s="361"/>
      <c r="K61" s="361"/>
      <c r="L61" s="361"/>
      <c r="M61" s="360"/>
      <c r="N61" s="360"/>
      <c r="O61" s="360"/>
      <c r="P61" s="359"/>
      <c r="Q61" s="358"/>
    </row>
    <row r="62" spans="1:17" ht="13.5">
      <c r="B62" s="356"/>
      <c r="C62" s="356"/>
      <c r="D62" s="356"/>
      <c r="E62" s="356"/>
      <c r="F62" s="356"/>
      <c r="G62" s="356"/>
      <c r="H62" s="356"/>
      <c r="I62" s="356"/>
      <c r="J62" s="356"/>
      <c r="K62" s="356"/>
      <c r="L62" s="356"/>
      <c r="M62" s="356"/>
      <c r="N62" s="356"/>
      <c r="O62" s="356"/>
      <c r="P62" s="356"/>
      <c r="Q62" s="246"/>
    </row>
    <row r="63" spans="1:17" ht="17.25">
      <c r="B63" s="309" t="s">
        <v>547</v>
      </c>
      <c r="C63" s="246"/>
      <c r="D63" s="246"/>
      <c r="E63" s="246"/>
      <c r="F63" s="246"/>
      <c r="G63" s="246"/>
      <c r="H63" s="246"/>
      <c r="I63" s="246"/>
      <c r="J63" s="246"/>
      <c r="K63" s="246"/>
      <c r="L63" s="246"/>
      <c r="M63" s="246"/>
      <c r="N63" s="246"/>
      <c r="O63" s="246"/>
    </row>
    <row r="64" spans="1:17" ht="13.5">
      <c r="B64" s="250"/>
      <c r="C64" s="246"/>
      <c r="D64" s="246"/>
      <c r="E64" s="246"/>
      <c r="F64" s="246"/>
      <c r="G64" s="355" t="s">
        <v>546</v>
      </c>
      <c r="I64" s="354"/>
      <c r="J64" s="354"/>
      <c r="K64" s="354"/>
      <c r="L64" s="246"/>
      <c r="M64" s="246"/>
      <c r="N64" s="246"/>
      <c r="O64" s="246"/>
    </row>
    <row r="65" spans="2:30" ht="13.5">
      <c r="B65" s="250"/>
      <c r="C65" s="246"/>
      <c r="D65" s="246"/>
      <c r="E65" s="246"/>
      <c r="F65" s="246"/>
      <c r="G65" s="1229" t="s">
        <v>552</v>
      </c>
      <c r="H65" s="1230"/>
      <c r="I65" s="1230"/>
      <c r="J65" s="1230"/>
      <c r="K65" s="1230"/>
      <c r="L65" s="1230"/>
      <c r="M65" s="1230"/>
      <c r="N65" s="1230"/>
      <c r="O65" s="1231"/>
    </row>
    <row r="66" spans="2:30" ht="13.5">
      <c r="B66" s="250"/>
      <c r="C66" s="246"/>
      <c r="D66" s="246"/>
      <c r="E66" s="246"/>
      <c r="F66" s="246"/>
      <c r="G66" s="1232"/>
      <c r="H66" s="1233"/>
      <c r="I66" s="1233"/>
      <c r="J66" s="1233"/>
      <c r="K66" s="1233"/>
      <c r="L66" s="1233"/>
      <c r="M66" s="1233"/>
      <c r="N66" s="1233"/>
      <c r="O66" s="1234"/>
    </row>
    <row r="67" spans="2:30" ht="13.5">
      <c r="B67" s="250"/>
      <c r="C67" s="246"/>
      <c r="D67" s="246"/>
      <c r="E67" s="246"/>
      <c r="F67" s="246"/>
      <c r="G67" s="1232"/>
      <c r="H67" s="1233"/>
      <c r="I67" s="1233"/>
      <c r="J67" s="1233"/>
      <c r="K67" s="1233"/>
      <c r="L67" s="1233"/>
      <c r="M67" s="1233"/>
      <c r="N67" s="1233"/>
      <c r="O67" s="1234"/>
    </row>
    <row r="68" spans="2:30" ht="13.5">
      <c r="B68" s="250"/>
      <c r="C68" s="246"/>
      <c r="D68" s="246"/>
      <c r="E68" s="246"/>
      <c r="F68" s="246"/>
      <c r="G68" s="1232"/>
      <c r="H68" s="1233"/>
      <c r="I68" s="1233"/>
      <c r="J68" s="1233"/>
      <c r="K68" s="1233"/>
      <c r="L68" s="1233"/>
      <c r="M68" s="1233"/>
      <c r="N68" s="1233"/>
      <c r="O68" s="1234"/>
    </row>
    <row r="69" spans="2:30" ht="13.5">
      <c r="B69" s="250"/>
      <c r="C69" s="246"/>
      <c r="D69" s="246"/>
      <c r="E69" s="246"/>
      <c r="F69" s="246"/>
      <c r="G69" s="1235"/>
      <c r="H69" s="1236"/>
      <c r="I69" s="1236"/>
      <c r="J69" s="1236"/>
      <c r="K69" s="1236"/>
      <c r="L69" s="1236"/>
      <c r="M69" s="1236"/>
      <c r="N69" s="1236"/>
      <c r="O69" s="1237"/>
    </row>
    <row r="70" spans="2:30" ht="13.5">
      <c r="B70" s="250"/>
      <c r="C70" s="246"/>
      <c r="D70" s="246"/>
      <c r="E70" s="246"/>
      <c r="F70" s="246"/>
      <c r="G70" s="246"/>
      <c r="H70" s="353"/>
      <c r="I70" s="353"/>
      <c r="J70" s="350"/>
      <c r="K70" s="350"/>
      <c r="L70" s="349"/>
      <c r="M70" s="350"/>
      <c r="N70" s="349"/>
      <c r="O70" s="348"/>
    </row>
    <row r="71" spans="2:30" ht="13.5">
      <c r="B71" s="250"/>
      <c r="C71" s="246"/>
      <c r="D71" s="246"/>
      <c r="E71" s="246"/>
      <c r="F71" s="246"/>
      <c r="G71" s="352" t="s">
        <v>545</v>
      </c>
      <c r="I71" s="351"/>
      <c r="J71" s="350"/>
      <c r="K71" s="350"/>
      <c r="L71" s="349"/>
      <c r="M71" s="350"/>
      <c r="N71" s="349"/>
      <c r="O71" s="348"/>
    </row>
    <row r="72" spans="2:30" ht="13.5">
      <c r="B72" s="250"/>
      <c r="C72" s="246"/>
      <c r="D72" s="246"/>
      <c r="E72" s="246"/>
      <c r="F72" s="246"/>
      <c r="G72" s="1238"/>
      <c r="H72" s="1239"/>
      <c r="I72" s="1239"/>
      <c r="J72" s="1240"/>
      <c r="K72" s="347" t="s">
        <v>517</v>
      </c>
      <c r="L72" s="347" t="s">
        <v>518</v>
      </c>
      <c r="M72" s="347" t="s">
        <v>519</v>
      </c>
      <c r="N72" s="347" t="s">
        <v>520</v>
      </c>
      <c r="O72" s="347" t="s">
        <v>521</v>
      </c>
    </row>
    <row r="73" spans="2:30" ht="13.5">
      <c r="B73" s="250"/>
      <c r="C73" s="246"/>
      <c r="D73" s="246"/>
      <c r="E73" s="246"/>
      <c r="F73" s="246"/>
      <c r="G73" s="1241" t="s">
        <v>544</v>
      </c>
      <c r="H73" s="1242"/>
      <c r="I73" s="1247" t="s">
        <v>542</v>
      </c>
      <c r="J73" s="1247"/>
      <c r="K73" s="1261"/>
      <c r="L73" s="1261"/>
      <c r="M73" s="1250"/>
      <c r="N73" s="1250"/>
      <c r="O73" s="1250"/>
      <c r="S73" s="245">
        <v>9.9</v>
      </c>
    </row>
    <row r="74" spans="2:30" ht="13.5">
      <c r="B74" s="250"/>
      <c r="C74" s="246"/>
      <c r="D74" s="246"/>
      <c r="E74" s="246"/>
      <c r="F74" s="246"/>
      <c r="G74" s="1243"/>
      <c r="H74" s="1244"/>
      <c r="I74" s="1248"/>
      <c r="J74" s="1248"/>
      <c r="K74" s="1261"/>
      <c r="L74" s="1261"/>
      <c r="M74" s="1250"/>
      <c r="N74" s="1250"/>
      <c r="O74" s="1250"/>
    </row>
    <row r="75" spans="2:30" ht="13.5">
      <c r="B75" s="250"/>
      <c r="C75" s="246"/>
      <c r="D75" s="246"/>
      <c r="E75" s="246"/>
      <c r="F75" s="246"/>
      <c r="G75" s="1243"/>
      <c r="H75" s="1244"/>
      <c r="I75" s="1251" t="s">
        <v>541</v>
      </c>
      <c r="J75" s="1251"/>
      <c r="K75" s="1262">
        <v>5.3</v>
      </c>
      <c r="L75" s="1262">
        <v>4</v>
      </c>
      <c r="M75" s="1262">
        <v>2.9</v>
      </c>
      <c r="N75" s="1262">
        <v>2.5</v>
      </c>
      <c r="O75" s="1262">
        <v>2.5</v>
      </c>
      <c r="U75" s="245">
        <v>81.2</v>
      </c>
      <c r="W75" s="245">
        <v>87.2</v>
      </c>
      <c r="Y75" s="245">
        <v>99.8</v>
      </c>
      <c r="AA75" s="245">
        <v>109.5</v>
      </c>
      <c r="AC75" s="245">
        <v>115.2</v>
      </c>
    </row>
    <row r="76" spans="2:30" ht="13.5">
      <c r="B76" s="250"/>
      <c r="C76" s="246"/>
      <c r="D76" s="246"/>
      <c r="E76" s="246"/>
      <c r="F76" s="246"/>
      <c r="G76" s="1245"/>
      <c r="H76" s="1246"/>
      <c r="I76" s="1251"/>
      <c r="J76" s="1251"/>
      <c r="K76" s="1259"/>
      <c r="L76" s="1259"/>
      <c r="M76" s="1259"/>
      <c r="N76" s="1259"/>
      <c r="O76" s="1259"/>
    </row>
    <row r="77" spans="2:30" ht="13.5">
      <c r="B77" s="250"/>
      <c r="C77" s="246"/>
      <c r="D77" s="246"/>
      <c r="E77" s="246"/>
      <c r="F77" s="246"/>
      <c r="G77" s="1252" t="s">
        <v>543</v>
      </c>
      <c r="H77" s="1253"/>
      <c r="I77" s="1251" t="s">
        <v>542</v>
      </c>
      <c r="J77" s="1251"/>
      <c r="K77" s="1261">
        <v>0</v>
      </c>
      <c r="L77" s="1261">
        <v>0</v>
      </c>
      <c r="M77" s="1250">
        <v>0</v>
      </c>
      <c r="N77" s="1250">
        <v>0</v>
      </c>
      <c r="O77" s="1250">
        <v>0</v>
      </c>
      <c r="R77" s="245">
        <v>12.3</v>
      </c>
      <c r="T77" s="245">
        <v>11.1</v>
      </c>
    </row>
    <row r="78" spans="2:30" ht="13.5">
      <c r="B78" s="250"/>
      <c r="C78" s="246"/>
      <c r="D78" s="246"/>
      <c r="E78" s="246"/>
      <c r="F78" s="246"/>
      <c r="G78" s="1254"/>
      <c r="H78" s="1255"/>
      <c r="I78" s="1251"/>
      <c r="J78" s="1251"/>
      <c r="K78" s="1261"/>
      <c r="L78" s="1261"/>
      <c r="M78" s="1250"/>
      <c r="N78" s="1250"/>
      <c r="O78" s="1250"/>
    </row>
    <row r="79" spans="2:30" ht="13.5">
      <c r="B79" s="250"/>
      <c r="C79" s="246"/>
      <c r="D79" s="246"/>
      <c r="E79" s="246"/>
      <c r="F79" s="246"/>
      <c r="G79" s="1254"/>
      <c r="H79" s="1255"/>
      <c r="I79" s="1263" t="s">
        <v>541</v>
      </c>
      <c r="J79" s="1260"/>
      <c r="K79" s="1264">
        <v>9.6999999999999993</v>
      </c>
      <c r="L79" s="1264">
        <v>8.6</v>
      </c>
      <c r="M79" s="1264">
        <v>7.7</v>
      </c>
      <c r="N79" s="1264">
        <v>6.4</v>
      </c>
      <c r="O79" s="1264">
        <v>6.9</v>
      </c>
      <c r="V79" s="245">
        <v>53.5</v>
      </c>
      <c r="X79" s="245">
        <v>48.2</v>
      </c>
      <c r="Z79" s="245">
        <v>34.200000000000003</v>
      </c>
      <c r="AB79" s="245">
        <v>30.3</v>
      </c>
      <c r="AD79" s="245">
        <v>28.9</v>
      </c>
    </row>
    <row r="80" spans="2:30" ht="13.5">
      <c r="B80" s="250"/>
      <c r="C80" s="246"/>
      <c r="D80" s="246"/>
      <c r="E80" s="246"/>
      <c r="F80" s="246"/>
      <c r="G80" s="1256"/>
      <c r="H80" s="1257"/>
      <c r="I80" s="1260"/>
      <c r="J80" s="1260"/>
      <c r="K80" s="1264"/>
      <c r="L80" s="1264"/>
      <c r="M80" s="1264"/>
      <c r="N80" s="1264"/>
      <c r="O80" s="1264"/>
    </row>
    <row r="81" spans="2:17" ht="13.5">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44"/>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J1"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516</v>
      </c>
      <c r="G2" s="113"/>
      <c r="H2" s="114"/>
    </row>
    <row r="3" spans="1:8">
      <c r="A3" s="110" t="s">
        <v>509</v>
      </c>
      <c r="B3" s="115"/>
      <c r="C3" s="116"/>
      <c r="D3" s="117">
        <v>418570</v>
      </c>
      <c r="E3" s="118"/>
      <c r="F3" s="119">
        <v>185018</v>
      </c>
      <c r="G3" s="120"/>
      <c r="H3" s="121"/>
    </row>
    <row r="4" spans="1:8">
      <c r="A4" s="122"/>
      <c r="B4" s="123"/>
      <c r="C4" s="124"/>
      <c r="D4" s="125">
        <v>167136</v>
      </c>
      <c r="E4" s="126"/>
      <c r="F4" s="127">
        <v>95064</v>
      </c>
      <c r="G4" s="128"/>
      <c r="H4" s="129"/>
    </row>
    <row r="5" spans="1:8">
      <c r="A5" s="110" t="s">
        <v>511</v>
      </c>
      <c r="B5" s="115"/>
      <c r="C5" s="116"/>
      <c r="D5" s="117">
        <v>1144324</v>
      </c>
      <c r="E5" s="118"/>
      <c r="F5" s="119">
        <v>238802</v>
      </c>
      <c r="G5" s="120"/>
      <c r="H5" s="121"/>
    </row>
    <row r="6" spans="1:8">
      <c r="A6" s="122"/>
      <c r="B6" s="123"/>
      <c r="C6" s="124"/>
      <c r="D6" s="125">
        <v>643946</v>
      </c>
      <c r="E6" s="126"/>
      <c r="F6" s="127">
        <v>128562</v>
      </c>
      <c r="G6" s="128"/>
      <c r="H6" s="129"/>
    </row>
    <row r="7" spans="1:8">
      <c r="A7" s="110" t="s">
        <v>512</v>
      </c>
      <c r="B7" s="115"/>
      <c r="C7" s="116"/>
      <c r="D7" s="117">
        <v>440810</v>
      </c>
      <c r="E7" s="118"/>
      <c r="F7" s="119">
        <v>288550</v>
      </c>
      <c r="G7" s="120"/>
      <c r="H7" s="121"/>
    </row>
    <row r="8" spans="1:8">
      <c r="A8" s="122"/>
      <c r="B8" s="123"/>
      <c r="C8" s="124"/>
      <c r="D8" s="125">
        <v>405214</v>
      </c>
      <c r="E8" s="126"/>
      <c r="F8" s="127">
        <v>141525</v>
      </c>
      <c r="G8" s="128"/>
      <c r="H8" s="129"/>
    </row>
    <row r="9" spans="1:8">
      <c r="A9" s="110" t="s">
        <v>513</v>
      </c>
      <c r="B9" s="115"/>
      <c r="C9" s="116"/>
      <c r="D9" s="117">
        <v>712048</v>
      </c>
      <c r="E9" s="118"/>
      <c r="F9" s="119">
        <v>287914</v>
      </c>
      <c r="G9" s="120"/>
      <c r="H9" s="121"/>
    </row>
    <row r="10" spans="1:8">
      <c r="A10" s="122"/>
      <c r="B10" s="123"/>
      <c r="C10" s="124"/>
      <c r="D10" s="125">
        <v>539240</v>
      </c>
      <c r="E10" s="126"/>
      <c r="F10" s="127">
        <v>146531</v>
      </c>
      <c r="G10" s="128"/>
      <c r="H10" s="129"/>
    </row>
    <row r="11" spans="1:8">
      <c r="A11" s="110" t="s">
        <v>514</v>
      </c>
      <c r="B11" s="115"/>
      <c r="C11" s="116"/>
      <c r="D11" s="117">
        <v>963894</v>
      </c>
      <c r="E11" s="118"/>
      <c r="F11" s="119">
        <v>310300</v>
      </c>
      <c r="G11" s="120"/>
      <c r="H11" s="121"/>
    </row>
    <row r="12" spans="1:8">
      <c r="A12" s="122"/>
      <c r="B12" s="123"/>
      <c r="C12" s="130"/>
      <c r="D12" s="125">
        <v>756732</v>
      </c>
      <c r="E12" s="126"/>
      <c r="F12" s="127">
        <v>157576</v>
      </c>
      <c r="G12" s="128"/>
      <c r="H12" s="129"/>
    </row>
    <row r="13" spans="1:8">
      <c r="A13" s="110"/>
      <c r="B13" s="115"/>
      <c r="C13" s="131"/>
      <c r="D13" s="132">
        <v>735929</v>
      </c>
      <c r="E13" s="133"/>
      <c r="F13" s="134">
        <v>262117</v>
      </c>
      <c r="G13" s="135"/>
      <c r="H13" s="121"/>
    </row>
    <row r="14" spans="1:8">
      <c r="A14" s="122"/>
      <c r="B14" s="123"/>
      <c r="C14" s="124"/>
      <c r="D14" s="125">
        <v>502454</v>
      </c>
      <c r="E14" s="126"/>
      <c r="F14" s="127">
        <v>133852</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3.79</v>
      </c>
      <c r="C19" s="136">
        <f>ROUND(VALUE(SUBSTITUTE(実質収支比率等に係る経年分析!G$48,"▲","-")),2)</f>
        <v>7.69</v>
      </c>
      <c r="D19" s="136">
        <f>ROUND(VALUE(SUBSTITUTE(実質収支比率等に係る経年分析!H$48,"▲","-")),2)</f>
        <v>8.57</v>
      </c>
      <c r="E19" s="136">
        <f>ROUND(VALUE(SUBSTITUTE(実質収支比率等に係る経年分析!I$48,"▲","-")),2)</f>
        <v>8.66</v>
      </c>
      <c r="F19" s="136">
        <f>ROUND(VALUE(SUBSTITUTE(実質収支比率等に係る経年分析!J$48,"▲","-")),2)</f>
        <v>4.54</v>
      </c>
    </row>
    <row r="20" spans="1:11">
      <c r="A20" s="136" t="s">
        <v>44</v>
      </c>
      <c r="B20" s="136">
        <f>ROUND(VALUE(SUBSTITUTE(実質収支比率等に係る経年分析!F$47,"▲","-")),2)</f>
        <v>38.06</v>
      </c>
      <c r="C20" s="136">
        <f>ROUND(VALUE(SUBSTITUTE(実質収支比率等に係る経年分析!G$47,"▲","-")),2)</f>
        <v>33.65</v>
      </c>
      <c r="D20" s="136">
        <f>ROUND(VALUE(SUBSTITUTE(実質収支比率等に係る経年分析!H$47,"▲","-")),2)</f>
        <v>35.81</v>
      </c>
      <c r="E20" s="136">
        <f>ROUND(VALUE(SUBSTITUTE(実質収支比率等に係る経年分析!I$47,"▲","-")),2)</f>
        <v>35.520000000000003</v>
      </c>
      <c r="F20" s="136">
        <f>ROUND(VALUE(SUBSTITUTE(実質収支比率等に係る経年分析!J$47,"▲","-")),2)</f>
        <v>39.270000000000003</v>
      </c>
    </row>
    <row r="21" spans="1:11">
      <c r="A21" s="136" t="s">
        <v>45</v>
      </c>
      <c r="B21" s="136">
        <f>IF(ISNUMBER(VALUE(SUBSTITUTE(実質収支比率等に係る経年分析!F$49,"▲","-"))),ROUND(VALUE(SUBSTITUTE(実質収支比率等に係る経年分析!F$49,"▲","-")),2),NA())</f>
        <v>5.56</v>
      </c>
      <c r="C21" s="136">
        <f>IF(ISNUMBER(VALUE(SUBSTITUTE(実質収支比率等に係る経年分析!G$49,"▲","-"))),ROUND(VALUE(SUBSTITUTE(実質収支比率等に係る経年分析!G$49,"▲","-")),2),NA())</f>
        <v>-3.19</v>
      </c>
      <c r="D21" s="136">
        <f>IF(ISNUMBER(VALUE(SUBSTITUTE(実質収支比率等に係る経年分析!H$49,"▲","-"))),ROUND(VALUE(SUBSTITUTE(実質収支比率等に係る経年分析!H$49,"▲","-")),2),NA())</f>
        <v>-7</v>
      </c>
      <c r="E21" s="136">
        <f>IF(ISNUMBER(VALUE(SUBSTITUTE(実質収支比率等に係る経年分析!I$49,"▲","-"))),ROUND(VALUE(SUBSTITUTE(実質収支比率等に係る経年分析!I$49,"▲","-")),2),NA())</f>
        <v>-1.27</v>
      </c>
      <c r="F21" s="136">
        <f>IF(ISNUMBER(VALUE(SUBSTITUTE(実質収支比率等に係る経年分析!J$49,"▲","-"))),ROUND(VALUE(SUBSTITUTE(実質収支比率等に係る経年分析!J$49,"▲","-")),2),NA())</f>
        <v>-9.7200000000000006</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0.27</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0.43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0.27</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0.06</v>
      </c>
    </row>
    <row r="32" spans="1:11">
      <c r="A32" s="137" t="str">
        <f>IF(連結実質赤字比率に係る赤字・黒字の構成分析!C$38="",NA(),連結実質赤字比率に係る赤字・黒字の構成分析!C$38)</f>
        <v>介護保険特別会計（サービス事業勘定）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0.09</v>
      </c>
    </row>
    <row r="33" spans="1:16">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0.25</v>
      </c>
    </row>
    <row r="34" spans="1:16">
      <c r="A34" s="137" t="str">
        <f>IF(連結実質赤字比率に係る赤字・黒字の構成分析!C$36="",NA(),連結実質赤字比率に係る赤字・黒字の構成分析!C$36)</f>
        <v>介護保険特別会計（保険事業勘定）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0.44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0.99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0.41</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0.19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0.53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0.24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1.26</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3.79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7.69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8.56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8.66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4.54</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221</v>
      </c>
      <c r="E42" s="138"/>
      <c r="F42" s="138"/>
      <c r="G42" s="138">
        <f>'実質公債費比率（分子）の構造'!L$52</f>
        <v>180</v>
      </c>
      <c r="H42" s="138"/>
      <c r="I42" s="138"/>
      <c r="J42" s="138">
        <f>'実質公債費比率（分子）の構造'!M$52</f>
        <v>182</v>
      </c>
      <c r="K42" s="138"/>
      <c r="L42" s="138"/>
      <c r="M42" s="138">
        <f>'実質公債費比率（分子）の構造'!N$52</f>
        <v>172</v>
      </c>
      <c r="N42" s="138"/>
      <c r="O42" s="138"/>
      <c r="P42" s="138">
        <f>'実質公債費比率（分子）の構造'!O$52</f>
        <v>172</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t="str">
        <f>'実質公債費比率（分子）の構造'!K$49</f>
        <v>-</v>
      </c>
      <c r="C45" s="138"/>
      <c r="D45" s="138"/>
      <c r="E45" s="138">
        <f>'実質公債費比率（分子）の構造'!L$49</f>
        <v>3</v>
      </c>
      <c r="F45" s="138"/>
      <c r="G45" s="138"/>
      <c r="H45" s="138">
        <f>'実質公債費比率（分子）の構造'!M$49</f>
        <v>3</v>
      </c>
      <c r="I45" s="138"/>
      <c r="J45" s="138"/>
      <c r="K45" s="138">
        <f>'実質公債費比率（分子）の構造'!N$49</f>
        <v>2</v>
      </c>
      <c r="L45" s="138"/>
      <c r="M45" s="138"/>
      <c r="N45" s="138">
        <f>'実質公債費比率（分子）の構造'!O$49</f>
        <v>7</v>
      </c>
      <c r="O45" s="138"/>
      <c r="P45" s="138"/>
    </row>
    <row r="46" spans="1:16">
      <c r="A46" s="138" t="s">
        <v>56</v>
      </c>
      <c r="B46" s="138">
        <f>'実質公債費比率（分子）の構造'!K$48</f>
        <v>23</v>
      </c>
      <c r="C46" s="138"/>
      <c r="D46" s="138"/>
      <c r="E46" s="138">
        <f>'実質公債費比率（分子）の構造'!L$48</f>
        <v>24</v>
      </c>
      <c r="F46" s="138"/>
      <c r="G46" s="138"/>
      <c r="H46" s="138">
        <f>'実質公債費比率（分子）の構造'!M$48</f>
        <v>25</v>
      </c>
      <c r="I46" s="138"/>
      <c r="J46" s="138"/>
      <c r="K46" s="138">
        <f>'実質公債費比率（分子）の構造'!N$48</f>
        <v>24</v>
      </c>
      <c r="L46" s="138"/>
      <c r="M46" s="138"/>
      <c r="N46" s="138">
        <f>'実質公債費比率（分子）の構造'!O$48</f>
        <v>24</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252</v>
      </c>
      <c r="C49" s="138"/>
      <c r="D49" s="138"/>
      <c r="E49" s="138">
        <f>'実質公債費比率（分子）の構造'!L$45</f>
        <v>189</v>
      </c>
      <c r="F49" s="138"/>
      <c r="G49" s="138"/>
      <c r="H49" s="138">
        <f>'実質公債費比率（分子）の構造'!M$45</f>
        <v>188</v>
      </c>
      <c r="I49" s="138"/>
      <c r="J49" s="138"/>
      <c r="K49" s="138">
        <f>'実質公債費比率（分子）の構造'!N$45</f>
        <v>176</v>
      </c>
      <c r="L49" s="138"/>
      <c r="M49" s="138"/>
      <c r="N49" s="138">
        <f>'実質公債費比率（分子）の構造'!O$45</f>
        <v>175</v>
      </c>
      <c r="O49" s="138"/>
      <c r="P49" s="138"/>
    </row>
    <row r="50" spans="1:16">
      <c r="A50" s="138" t="s">
        <v>60</v>
      </c>
      <c r="B50" s="138" t="e">
        <f>NA()</f>
        <v>#N/A</v>
      </c>
      <c r="C50" s="138">
        <f>IF(ISNUMBER('実質公債費比率（分子）の構造'!K$53),'実質公債費比率（分子）の構造'!K$53,NA())</f>
        <v>54</v>
      </c>
      <c r="D50" s="138" t="e">
        <f>NA()</f>
        <v>#N/A</v>
      </c>
      <c r="E50" s="138" t="e">
        <f>NA()</f>
        <v>#N/A</v>
      </c>
      <c r="F50" s="138">
        <f>IF(ISNUMBER('実質公債費比率（分子）の構造'!L$53),'実質公債費比率（分子）の構造'!L$53,NA())</f>
        <v>36</v>
      </c>
      <c r="G50" s="138" t="e">
        <f>NA()</f>
        <v>#N/A</v>
      </c>
      <c r="H50" s="138" t="e">
        <f>NA()</f>
        <v>#N/A</v>
      </c>
      <c r="I50" s="138">
        <f>IF(ISNUMBER('実質公債費比率（分子）の構造'!M$53),'実質公債費比率（分子）の構造'!M$53,NA())</f>
        <v>34</v>
      </c>
      <c r="J50" s="138" t="e">
        <f>NA()</f>
        <v>#N/A</v>
      </c>
      <c r="K50" s="138" t="e">
        <f>NA()</f>
        <v>#N/A</v>
      </c>
      <c r="L50" s="138">
        <f>IF(ISNUMBER('実質公債費比率（分子）の構造'!N$53),'実質公債費比率（分子）の構造'!N$53,NA())</f>
        <v>30</v>
      </c>
      <c r="M50" s="138" t="e">
        <f>NA()</f>
        <v>#N/A</v>
      </c>
      <c r="N50" s="138" t="e">
        <f>NA()</f>
        <v>#N/A</v>
      </c>
      <c r="O50" s="138">
        <f>IF(ISNUMBER('実質公債費比率（分子）の構造'!O$53),'実質公債費比率（分子）の構造'!O$53,NA())</f>
        <v>34</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1464</v>
      </c>
      <c r="E56" s="137"/>
      <c r="F56" s="137"/>
      <c r="G56" s="137">
        <f>'将来負担比率（分子）の構造'!J$52</f>
        <v>1425</v>
      </c>
      <c r="H56" s="137"/>
      <c r="I56" s="137"/>
      <c r="J56" s="137">
        <f>'将来負担比率（分子）の構造'!K$52</f>
        <v>1450</v>
      </c>
      <c r="K56" s="137"/>
      <c r="L56" s="137"/>
      <c r="M56" s="137">
        <f>'将来負担比率（分子）の構造'!L$52</f>
        <v>1573</v>
      </c>
      <c r="N56" s="137"/>
      <c r="O56" s="137"/>
      <c r="P56" s="137">
        <f>'将来負担比率（分子）の構造'!M$52</f>
        <v>2204</v>
      </c>
    </row>
    <row r="57" spans="1:16">
      <c r="A57" s="137" t="s">
        <v>36</v>
      </c>
      <c r="B57" s="137"/>
      <c r="C57" s="137"/>
      <c r="D57" s="137">
        <f>'将来負担比率（分子）の構造'!I$51</f>
        <v>110</v>
      </c>
      <c r="E57" s="137"/>
      <c r="F57" s="137"/>
      <c r="G57" s="137">
        <f>'将来負担比率（分子）の構造'!J$51</f>
        <v>214</v>
      </c>
      <c r="H57" s="137"/>
      <c r="I57" s="137"/>
      <c r="J57" s="137">
        <f>'将来負担比率（分子）の構造'!K$51</f>
        <v>233</v>
      </c>
      <c r="K57" s="137"/>
      <c r="L57" s="137"/>
      <c r="M57" s="137">
        <f>'将来負担比率（分子）の構造'!L$51</f>
        <v>277</v>
      </c>
      <c r="N57" s="137"/>
      <c r="O57" s="137"/>
      <c r="P57" s="137">
        <f>'将来負担比率（分子）の構造'!M$51</f>
        <v>273</v>
      </c>
    </row>
    <row r="58" spans="1:16">
      <c r="A58" s="137" t="s">
        <v>35</v>
      </c>
      <c r="B58" s="137"/>
      <c r="C58" s="137"/>
      <c r="D58" s="137">
        <f>'将来負担比率（分子）の構造'!I$50</f>
        <v>1481</v>
      </c>
      <c r="E58" s="137"/>
      <c r="F58" s="137"/>
      <c r="G58" s="137">
        <f>'将来負担比率（分子）の構造'!J$50</f>
        <v>1285</v>
      </c>
      <c r="H58" s="137"/>
      <c r="I58" s="137"/>
      <c r="J58" s="137">
        <f>'将来負担比率（分子）の構造'!K$50</f>
        <v>1240</v>
      </c>
      <c r="K58" s="137"/>
      <c r="L58" s="137"/>
      <c r="M58" s="137">
        <f>'将来負担比率（分子）の構造'!L$50</f>
        <v>1292</v>
      </c>
      <c r="N58" s="137"/>
      <c r="O58" s="137"/>
      <c r="P58" s="137">
        <f>'将来負担比率（分子）の構造'!M$50</f>
        <v>1176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268</v>
      </c>
      <c r="C62" s="137"/>
      <c r="D62" s="137"/>
      <c r="E62" s="137">
        <f>'将来負担比率（分子）の構造'!J$45</f>
        <v>199</v>
      </c>
      <c r="F62" s="137"/>
      <c r="G62" s="137"/>
      <c r="H62" s="137">
        <f>'将来負担比率（分子）の構造'!K$45</f>
        <v>214</v>
      </c>
      <c r="I62" s="137"/>
      <c r="J62" s="137"/>
      <c r="K62" s="137">
        <f>'将来負担比率（分子）の構造'!L$45</f>
        <v>175</v>
      </c>
      <c r="L62" s="137"/>
      <c r="M62" s="137"/>
      <c r="N62" s="137">
        <f>'将来負担比率（分子）の構造'!M$45</f>
        <v>95</v>
      </c>
      <c r="O62" s="137"/>
      <c r="P62" s="137"/>
    </row>
    <row r="63" spans="1:16">
      <c r="A63" s="137" t="s">
        <v>28</v>
      </c>
      <c r="B63" s="137" t="str">
        <f>'将来負担比率（分子）の構造'!I$44</f>
        <v>-</v>
      </c>
      <c r="C63" s="137"/>
      <c r="D63" s="137"/>
      <c r="E63" s="137">
        <f>'将来負担比率（分子）の構造'!J$44</f>
        <v>14</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323</v>
      </c>
      <c r="C64" s="137"/>
      <c r="D64" s="137"/>
      <c r="E64" s="137">
        <f>'将来負担比率（分子）の構造'!J$43</f>
        <v>303</v>
      </c>
      <c r="F64" s="137"/>
      <c r="G64" s="137"/>
      <c r="H64" s="137">
        <f>'将来負担比率（分子）の構造'!K$43</f>
        <v>297</v>
      </c>
      <c r="I64" s="137"/>
      <c r="J64" s="137"/>
      <c r="K64" s="137">
        <f>'将来負担比率（分子）の構造'!L$43</f>
        <v>285</v>
      </c>
      <c r="L64" s="137"/>
      <c r="M64" s="137"/>
      <c r="N64" s="137">
        <f>'将来負担比率（分子）の構造'!M$43</f>
        <v>270</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1737</v>
      </c>
      <c r="C66" s="137"/>
      <c r="D66" s="137"/>
      <c r="E66" s="137">
        <f>'将来負担比率（分子）の構造'!J$41</f>
        <v>1970</v>
      </c>
      <c r="F66" s="137"/>
      <c r="G66" s="137"/>
      <c r="H66" s="137">
        <f>'将来負担比率（分子）の構造'!K$41</f>
        <v>2032</v>
      </c>
      <c r="I66" s="137"/>
      <c r="J66" s="137"/>
      <c r="K66" s="137">
        <f>'将来負担比率（分子）の構造'!L$41</f>
        <v>2246</v>
      </c>
      <c r="L66" s="137"/>
      <c r="M66" s="137"/>
      <c r="N66" s="137">
        <f>'将来負担比率（分子）の構造'!M$41</f>
        <v>3179</v>
      </c>
      <c r="O66" s="137"/>
      <c r="P66" s="137"/>
    </row>
    <row r="67" spans="1:16">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210</v>
      </c>
      <c r="C5" s="708"/>
      <c r="D5" s="708"/>
      <c r="E5" s="708"/>
      <c r="F5" s="708"/>
      <c r="G5" s="708"/>
      <c r="H5" s="708"/>
      <c r="I5" s="708"/>
      <c r="J5" s="708"/>
      <c r="K5" s="708"/>
      <c r="L5" s="708"/>
      <c r="M5" s="708"/>
      <c r="N5" s="708"/>
      <c r="O5" s="708"/>
      <c r="P5" s="708"/>
      <c r="Q5" s="709"/>
      <c r="R5" s="670">
        <v>87467</v>
      </c>
      <c r="S5" s="671"/>
      <c r="T5" s="671"/>
      <c r="U5" s="671"/>
      <c r="V5" s="671"/>
      <c r="W5" s="671"/>
      <c r="X5" s="671"/>
      <c r="Y5" s="718"/>
      <c r="Z5" s="731">
        <v>2.8</v>
      </c>
      <c r="AA5" s="731"/>
      <c r="AB5" s="731"/>
      <c r="AC5" s="731"/>
      <c r="AD5" s="732">
        <v>87467</v>
      </c>
      <c r="AE5" s="732"/>
      <c r="AF5" s="732"/>
      <c r="AG5" s="732"/>
      <c r="AH5" s="732"/>
      <c r="AI5" s="732"/>
      <c r="AJ5" s="732"/>
      <c r="AK5" s="732"/>
      <c r="AL5" s="719">
        <v>6.5</v>
      </c>
      <c r="AM5" s="688"/>
      <c r="AN5" s="688"/>
      <c r="AO5" s="720"/>
      <c r="AP5" s="707" t="s">
        <v>211</v>
      </c>
      <c r="AQ5" s="708"/>
      <c r="AR5" s="708"/>
      <c r="AS5" s="708"/>
      <c r="AT5" s="708"/>
      <c r="AU5" s="708"/>
      <c r="AV5" s="708"/>
      <c r="AW5" s="708"/>
      <c r="AX5" s="708"/>
      <c r="AY5" s="708"/>
      <c r="AZ5" s="708"/>
      <c r="BA5" s="708"/>
      <c r="BB5" s="708"/>
      <c r="BC5" s="708"/>
      <c r="BD5" s="708"/>
      <c r="BE5" s="708"/>
      <c r="BF5" s="709"/>
      <c r="BG5" s="620">
        <v>87467</v>
      </c>
      <c r="BH5" s="621"/>
      <c r="BI5" s="621"/>
      <c r="BJ5" s="621"/>
      <c r="BK5" s="621"/>
      <c r="BL5" s="621"/>
      <c r="BM5" s="621"/>
      <c r="BN5" s="622"/>
      <c r="BO5" s="673">
        <v>100</v>
      </c>
      <c r="BP5" s="673"/>
      <c r="BQ5" s="673"/>
      <c r="BR5" s="673"/>
      <c r="BS5" s="674">
        <v>382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50904</v>
      </c>
      <c r="S6" s="621"/>
      <c r="T6" s="621"/>
      <c r="U6" s="621"/>
      <c r="V6" s="621"/>
      <c r="W6" s="621"/>
      <c r="X6" s="621"/>
      <c r="Y6" s="622"/>
      <c r="Z6" s="673">
        <v>1.6</v>
      </c>
      <c r="AA6" s="673"/>
      <c r="AB6" s="673"/>
      <c r="AC6" s="673"/>
      <c r="AD6" s="674">
        <v>50904</v>
      </c>
      <c r="AE6" s="674"/>
      <c r="AF6" s="674"/>
      <c r="AG6" s="674"/>
      <c r="AH6" s="674"/>
      <c r="AI6" s="674"/>
      <c r="AJ6" s="674"/>
      <c r="AK6" s="674"/>
      <c r="AL6" s="643">
        <v>3.8</v>
      </c>
      <c r="AM6" s="675"/>
      <c r="AN6" s="675"/>
      <c r="AO6" s="676"/>
      <c r="AP6" s="617" t="s">
        <v>216</v>
      </c>
      <c r="AQ6" s="618"/>
      <c r="AR6" s="618"/>
      <c r="AS6" s="618"/>
      <c r="AT6" s="618"/>
      <c r="AU6" s="618"/>
      <c r="AV6" s="618"/>
      <c r="AW6" s="618"/>
      <c r="AX6" s="618"/>
      <c r="AY6" s="618"/>
      <c r="AZ6" s="618"/>
      <c r="BA6" s="618"/>
      <c r="BB6" s="618"/>
      <c r="BC6" s="618"/>
      <c r="BD6" s="618"/>
      <c r="BE6" s="618"/>
      <c r="BF6" s="619"/>
      <c r="BG6" s="620">
        <v>87467</v>
      </c>
      <c r="BH6" s="621"/>
      <c r="BI6" s="621"/>
      <c r="BJ6" s="621"/>
      <c r="BK6" s="621"/>
      <c r="BL6" s="621"/>
      <c r="BM6" s="621"/>
      <c r="BN6" s="622"/>
      <c r="BO6" s="673">
        <v>100</v>
      </c>
      <c r="BP6" s="673"/>
      <c r="BQ6" s="673"/>
      <c r="BR6" s="673"/>
      <c r="BS6" s="674">
        <v>382</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30134</v>
      </c>
      <c r="CS6" s="621"/>
      <c r="CT6" s="621"/>
      <c r="CU6" s="621"/>
      <c r="CV6" s="621"/>
      <c r="CW6" s="621"/>
      <c r="CX6" s="621"/>
      <c r="CY6" s="622"/>
      <c r="CZ6" s="673">
        <v>1.2</v>
      </c>
      <c r="DA6" s="673"/>
      <c r="DB6" s="673"/>
      <c r="DC6" s="673"/>
      <c r="DD6" s="626" t="s">
        <v>218</v>
      </c>
      <c r="DE6" s="621"/>
      <c r="DF6" s="621"/>
      <c r="DG6" s="621"/>
      <c r="DH6" s="621"/>
      <c r="DI6" s="621"/>
      <c r="DJ6" s="621"/>
      <c r="DK6" s="621"/>
      <c r="DL6" s="621"/>
      <c r="DM6" s="621"/>
      <c r="DN6" s="621"/>
      <c r="DO6" s="621"/>
      <c r="DP6" s="622"/>
      <c r="DQ6" s="626">
        <v>30134</v>
      </c>
      <c r="DR6" s="621"/>
      <c r="DS6" s="621"/>
      <c r="DT6" s="621"/>
      <c r="DU6" s="621"/>
      <c r="DV6" s="621"/>
      <c r="DW6" s="621"/>
      <c r="DX6" s="621"/>
      <c r="DY6" s="621"/>
      <c r="DZ6" s="621"/>
      <c r="EA6" s="621"/>
      <c r="EB6" s="621"/>
      <c r="EC6" s="656"/>
    </row>
    <row r="7" spans="2:143" ht="11.25" customHeight="1">
      <c r="B7" s="617" t="s">
        <v>219</v>
      </c>
      <c r="C7" s="618"/>
      <c r="D7" s="618"/>
      <c r="E7" s="618"/>
      <c r="F7" s="618"/>
      <c r="G7" s="618"/>
      <c r="H7" s="618"/>
      <c r="I7" s="618"/>
      <c r="J7" s="618"/>
      <c r="K7" s="618"/>
      <c r="L7" s="618"/>
      <c r="M7" s="618"/>
      <c r="N7" s="618"/>
      <c r="O7" s="618"/>
      <c r="P7" s="618"/>
      <c r="Q7" s="619"/>
      <c r="R7" s="620">
        <v>105</v>
      </c>
      <c r="S7" s="621"/>
      <c r="T7" s="621"/>
      <c r="U7" s="621"/>
      <c r="V7" s="621"/>
      <c r="W7" s="621"/>
      <c r="X7" s="621"/>
      <c r="Y7" s="622"/>
      <c r="Z7" s="673">
        <v>0</v>
      </c>
      <c r="AA7" s="673"/>
      <c r="AB7" s="673"/>
      <c r="AC7" s="673"/>
      <c r="AD7" s="674">
        <v>105</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47538</v>
      </c>
      <c r="BH7" s="621"/>
      <c r="BI7" s="621"/>
      <c r="BJ7" s="621"/>
      <c r="BK7" s="621"/>
      <c r="BL7" s="621"/>
      <c r="BM7" s="621"/>
      <c r="BN7" s="622"/>
      <c r="BO7" s="673">
        <v>54.3</v>
      </c>
      <c r="BP7" s="673"/>
      <c r="BQ7" s="673"/>
      <c r="BR7" s="673"/>
      <c r="BS7" s="674">
        <v>382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359804</v>
      </c>
      <c r="CS7" s="621"/>
      <c r="CT7" s="621"/>
      <c r="CU7" s="621"/>
      <c r="CV7" s="621"/>
      <c r="CW7" s="621"/>
      <c r="CX7" s="621"/>
      <c r="CY7" s="622"/>
      <c r="CZ7" s="673">
        <v>14.3</v>
      </c>
      <c r="DA7" s="673"/>
      <c r="DB7" s="673"/>
      <c r="DC7" s="673"/>
      <c r="DD7" s="626">
        <v>20579</v>
      </c>
      <c r="DE7" s="621"/>
      <c r="DF7" s="621"/>
      <c r="DG7" s="621"/>
      <c r="DH7" s="621"/>
      <c r="DI7" s="621"/>
      <c r="DJ7" s="621"/>
      <c r="DK7" s="621"/>
      <c r="DL7" s="621"/>
      <c r="DM7" s="621"/>
      <c r="DN7" s="621"/>
      <c r="DO7" s="621"/>
      <c r="DP7" s="622"/>
      <c r="DQ7" s="626">
        <v>297559</v>
      </c>
      <c r="DR7" s="621"/>
      <c r="DS7" s="621"/>
      <c r="DT7" s="621"/>
      <c r="DU7" s="621"/>
      <c r="DV7" s="621"/>
      <c r="DW7" s="621"/>
      <c r="DX7" s="621"/>
      <c r="DY7" s="621"/>
      <c r="DZ7" s="621"/>
      <c r="EA7" s="621"/>
      <c r="EB7" s="621"/>
      <c r="EC7" s="656"/>
    </row>
    <row r="8" spans="2:143" ht="11.25" customHeight="1">
      <c r="B8" s="617" t="s">
        <v>222</v>
      </c>
      <c r="C8" s="618"/>
      <c r="D8" s="618"/>
      <c r="E8" s="618"/>
      <c r="F8" s="618"/>
      <c r="G8" s="618"/>
      <c r="H8" s="618"/>
      <c r="I8" s="618"/>
      <c r="J8" s="618"/>
      <c r="K8" s="618"/>
      <c r="L8" s="618"/>
      <c r="M8" s="618"/>
      <c r="N8" s="618"/>
      <c r="O8" s="618"/>
      <c r="P8" s="618"/>
      <c r="Q8" s="619"/>
      <c r="R8" s="620">
        <v>193</v>
      </c>
      <c r="S8" s="621"/>
      <c r="T8" s="621"/>
      <c r="U8" s="621"/>
      <c r="V8" s="621"/>
      <c r="W8" s="621"/>
      <c r="X8" s="621"/>
      <c r="Y8" s="622"/>
      <c r="Z8" s="673">
        <v>0</v>
      </c>
      <c r="AA8" s="673"/>
      <c r="AB8" s="673"/>
      <c r="AC8" s="673"/>
      <c r="AD8" s="674">
        <v>193</v>
      </c>
      <c r="AE8" s="674"/>
      <c r="AF8" s="674"/>
      <c r="AG8" s="674"/>
      <c r="AH8" s="674"/>
      <c r="AI8" s="674"/>
      <c r="AJ8" s="674"/>
      <c r="AK8" s="674"/>
      <c r="AL8" s="643">
        <v>0</v>
      </c>
      <c r="AM8" s="675"/>
      <c r="AN8" s="675"/>
      <c r="AO8" s="676"/>
      <c r="AP8" s="617" t="s">
        <v>223</v>
      </c>
      <c r="AQ8" s="618"/>
      <c r="AR8" s="618"/>
      <c r="AS8" s="618"/>
      <c r="AT8" s="618"/>
      <c r="AU8" s="618"/>
      <c r="AV8" s="618"/>
      <c r="AW8" s="618"/>
      <c r="AX8" s="618"/>
      <c r="AY8" s="618"/>
      <c r="AZ8" s="618"/>
      <c r="BA8" s="618"/>
      <c r="BB8" s="618"/>
      <c r="BC8" s="618"/>
      <c r="BD8" s="618"/>
      <c r="BE8" s="618"/>
      <c r="BF8" s="619"/>
      <c r="BG8" s="620">
        <v>1320</v>
      </c>
      <c r="BH8" s="621"/>
      <c r="BI8" s="621"/>
      <c r="BJ8" s="621"/>
      <c r="BK8" s="621"/>
      <c r="BL8" s="621"/>
      <c r="BM8" s="621"/>
      <c r="BN8" s="622"/>
      <c r="BO8" s="673">
        <v>1.5</v>
      </c>
      <c r="BP8" s="673"/>
      <c r="BQ8" s="673"/>
      <c r="BR8" s="673"/>
      <c r="BS8" s="626" t="s">
        <v>113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364180</v>
      </c>
      <c r="CS8" s="621"/>
      <c r="CT8" s="621"/>
      <c r="CU8" s="621"/>
      <c r="CV8" s="621"/>
      <c r="CW8" s="621"/>
      <c r="CX8" s="621"/>
      <c r="CY8" s="622"/>
      <c r="CZ8" s="673">
        <v>14.5</v>
      </c>
      <c r="DA8" s="673"/>
      <c r="DB8" s="673"/>
      <c r="DC8" s="673"/>
      <c r="DD8" s="626">
        <v>172007</v>
      </c>
      <c r="DE8" s="621"/>
      <c r="DF8" s="621"/>
      <c r="DG8" s="621"/>
      <c r="DH8" s="621"/>
      <c r="DI8" s="621"/>
      <c r="DJ8" s="621"/>
      <c r="DK8" s="621"/>
      <c r="DL8" s="621"/>
      <c r="DM8" s="621"/>
      <c r="DN8" s="621"/>
      <c r="DO8" s="621"/>
      <c r="DP8" s="622"/>
      <c r="DQ8" s="626">
        <v>144174</v>
      </c>
      <c r="DR8" s="621"/>
      <c r="DS8" s="621"/>
      <c r="DT8" s="621"/>
      <c r="DU8" s="621"/>
      <c r="DV8" s="621"/>
      <c r="DW8" s="621"/>
      <c r="DX8" s="621"/>
      <c r="DY8" s="621"/>
      <c r="DZ8" s="621"/>
      <c r="EA8" s="621"/>
      <c r="EB8" s="621"/>
      <c r="EC8" s="656"/>
    </row>
    <row r="9" spans="2:143" ht="11.25" customHeight="1">
      <c r="B9" s="617" t="s">
        <v>225</v>
      </c>
      <c r="C9" s="618"/>
      <c r="D9" s="618"/>
      <c r="E9" s="618"/>
      <c r="F9" s="618"/>
      <c r="G9" s="618"/>
      <c r="H9" s="618"/>
      <c r="I9" s="618"/>
      <c r="J9" s="618"/>
      <c r="K9" s="618"/>
      <c r="L9" s="618"/>
      <c r="M9" s="618"/>
      <c r="N9" s="618"/>
      <c r="O9" s="618"/>
      <c r="P9" s="618"/>
      <c r="Q9" s="619"/>
      <c r="R9" s="620">
        <v>115</v>
      </c>
      <c r="S9" s="621"/>
      <c r="T9" s="621"/>
      <c r="U9" s="621"/>
      <c r="V9" s="621"/>
      <c r="W9" s="621"/>
      <c r="X9" s="621"/>
      <c r="Y9" s="622"/>
      <c r="Z9" s="673">
        <v>0</v>
      </c>
      <c r="AA9" s="673"/>
      <c r="AB9" s="673"/>
      <c r="AC9" s="673"/>
      <c r="AD9" s="674">
        <v>115</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39166</v>
      </c>
      <c r="BH9" s="621"/>
      <c r="BI9" s="621"/>
      <c r="BJ9" s="621"/>
      <c r="BK9" s="621"/>
      <c r="BL9" s="621"/>
      <c r="BM9" s="621"/>
      <c r="BN9" s="622"/>
      <c r="BO9" s="673">
        <v>44.8</v>
      </c>
      <c r="BP9" s="673"/>
      <c r="BQ9" s="673"/>
      <c r="BR9" s="673"/>
      <c r="BS9" s="626" t="s">
        <v>113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374346</v>
      </c>
      <c r="CS9" s="621"/>
      <c r="CT9" s="621"/>
      <c r="CU9" s="621"/>
      <c r="CV9" s="621"/>
      <c r="CW9" s="621"/>
      <c r="CX9" s="621"/>
      <c r="CY9" s="622"/>
      <c r="CZ9" s="673">
        <v>14.9</v>
      </c>
      <c r="DA9" s="673"/>
      <c r="DB9" s="673"/>
      <c r="DC9" s="673"/>
      <c r="DD9" s="626">
        <v>95844</v>
      </c>
      <c r="DE9" s="621"/>
      <c r="DF9" s="621"/>
      <c r="DG9" s="621"/>
      <c r="DH9" s="621"/>
      <c r="DI9" s="621"/>
      <c r="DJ9" s="621"/>
      <c r="DK9" s="621"/>
      <c r="DL9" s="621"/>
      <c r="DM9" s="621"/>
      <c r="DN9" s="621"/>
      <c r="DO9" s="621"/>
      <c r="DP9" s="622"/>
      <c r="DQ9" s="626">
        <v>229053</v>
      </c>
      <c r="DR9" s="621"/>
      <c r="DS9" s="621"/>
      <c r="DT9" s="621"/>
      <c r="DU9" s="621"/>
      <c r="DV9" s="621"/>
      <c r="DW9" s="621"/>
      <c r="DX9" s="621"/>
      <c r="DY9" s="621"/>
      <c r="DZ9" s="621"/>
      <c r="EA9" s="621"/>
      <c r="EB9" s="621"/>
      <c r="EC9" s="656"/>
    </row>
    <row r="10" spans="2:143" ht="11.25" customHeight="1">
      <c r="B10" s="617" t="s">
        <v>228</v>
      </c>
      <c r="C10" s="618"/>
      <c r="D10" s="618"/>
      <c r="E10" s="618"/>
      <c r="F10" s="618"/>
      <c r="G10" s="618"/>
      <c r="H10" s="618"/>
      <c r="I10" s="618"/>
      <c r="J10" s="618"/>
      <c r="K10" s="618"/>
      <c r="L10" s="618"/>
      <c r="M10" s="618"/>
      <c r="N10" s="618"/>
      <c r="O10" s="618"/>
      <c r="P10" s="618"/>
      <c r="Q10" s="619"/>
      <c r="R10" s="620">
        <v>16682</v>
      </c>
      <c r="S10" s="621"/>
      <c r="T10" s="621"/>
      <c r="U10" s="621"/>
      <c r="V10" s="621"/>
      <c r="W10" s="621"/>
      <c r="X10" s="621"/>
      <c r="Y10" s="622"/>
      <c r="Z10" s="673">
        <v>0.5</v>
      </c>
      <c r="AA10" s="673"/>
      <c r="AB10" s="673"/>
      <c r="AC10" s="673"/>
      <c r="AD10" s="674">
        <v>16682</v>
      </c>
      <c r="AE10" s="674"/>
      <c r="AF10" s="674"/>
      <c r="AG10" s="674"/>
      <c r="AH10" s="674"/>
      <c r="AI10" s="674"/>
      <c r="AJ10" s="674"/>
      <c r="AK10" s="674"/>
      <c r="AL10" s="643">
        <v>1.2</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4698</v>
      </c>
      <c r="BH10" s="621"/>
      <c r="BI10" s="621"/>
      <c r="BJ10" s="621"/>
      <c r="BK10" s="621"/>
      <c r="BL10" s="621"/>
      <c r="BM10" s="621"/>
      <c r="BN10" s="622"/>
      <c r="BO10" s="673">
        <v>5.4</v>
      </c>
      <c r="BP10" s="673"/>
      <c r="BQ10" s="673"/>
      <c r="BR10" s="673"/>
      <c r="BS10" s="626" t="s">
        <v>113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465</v>
      </c>
      <c r="CS10" s="621"/>
      <c r="CT10" s="621"/>
      <c r="CU10" s="621"/>
      <c r="CV10" s="621"/>
      <c r="CW10" s="621"/>
      <c r="CX10" s="621"/>
      <c r="CY10" s="622"/>
      <c r="CZ10" s="673">
        <v>0</v>
      </c>
      <c r="DA10" s="673"/>
      <c r="DB10" s="673"/>
      <c r="DC10" s="673"/>
      <c r="DD10" s="626" t="s">
        <v>113</v>
      </c>
      <c r="DE10" s="621"/>
      <c r="DF10" s="621"/>
      <c r="DG10" s="621"/>
      <c r="DH10" s="621"/>
      <c r="DI10" s="621"/>
      <c r="DJ10" s="621"/>
      <c r="DK10" s="621"/>
      <c r="DL10" s="621"/>
      <c r="DM10" s="621"/>
      <c r="DN10" s="621"/>
      <c r="DO10" s="621"/>
      <c r="DP10" s="622"/>
      <c r="DQ10" s="626">
        <v>465</v>
      </c>
      <c r="DR10" s="621"/>
      <c r="DS10" s="621"/>
      <c r="DT10" s="621"/>
      <c r="DU10" s="621"/>
      <c r="DV10" s="621"/>
      <c r="DW10" s="621"/>
      <c r="DX10" s="621"/>
      <c r="DY10" s="621"/>
      <c r="DZ10" s="621"/>
      <c r="EA10" s="621"/>
      <c r="EB10" s="621"/>
      <c r="EC10" s="656"/>
    </row>
    <row r="11" spans="2:143" ht="11.25" customHeight="1">
      <c r="B11" s="617" t="s">
        <v>231</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2354</v>
      </c>
      <c r="BH11" s="621"/>
      <c r="BI11" s="621"/>
      <c r="BJ11" s="621"/>
      <c r="BK11" s="621"/>
      <c r="BL11" s="621"/>
      <c r="BM11" s="621"/>
      <c r="BN11" s="622"/>
      <c r="BO11" s="673">
        <v>2.7</v>
      </c>
      <c r="BP11" s="673"/>
      <c r="BQ11" s="673"/>
      <c r="BR11" s="673"/>
      <c r="BS11" s="626">
        <v>382</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69893</v>
      </c>
      <c r="CS11" s="621"/>
      <c r="CT11" s="621"/>
      <c r="CU11" s="621"/>
      <c r="CV11" s="621"/>
      <c r="CW11" s="621"/>
      <c r="CX11" s="621"/>
      <c r="CY11" s="622"/>
      <c r="CZ11" s="673">
        <v>2.8</v>
      </c>
      <c r="DA11" s="673"/>
      <c r="DB11" s="673"/>
      <c r="DC11" s="673"/>
      <c r="DD11" s="626">
        <v>21675</v>
      </c>
      <c r="DE11" s="621"/>
      <c r="DF11" s="621"/>
      <c r="DG11" s="621"/>
      <c r="DH11" s="621"/>
      <c r="DI11" s="621"/>
      <c r="DJ11" s="621"/>
      <c r="DK11" s="621"/>
      <c r="DL11" s="621"/>
      <c r="DM11" s="621"/>
      <c r="DN11" s="621"/>
      <c r="DO11" s="621"/>
      <c r="DP11" s="622"/>
      <c r="DQ11" s="626">
        <v>50921</v>
      </c>
      <c r="DR11" s="621"/>
      <c r="DS11" s="621"/>
      <c r="DT11" s="621"/>
      <c r="DU11" s="621"/>
      <c r="DV11" s="621"/>
      <c r="DW11" s="621"/>
      <c r="DX11" s="621"/>
      <c r="DY11" s="621"/>
      <c r="DZ11" s="621"/>
      <c r="EA11" s="621"/>
      <c r="EB11" s="621"/>
      <c r="EC11" s="656"/>
    </row>
    <row r="12" spans="2:143" ht="11.25" customHeight="1">
      <c r="B12" s="617" t="s">
        <v>234</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29973</v>
      </c>
      <c r="BH12" s="621"/>
      <c r="BI12" s="621"/>
      <c r="BJ12" s="621"/>
      <c r="BK12" s="621"/>
      <c r="BL12" s="621"/>
      <c r="BM12" s="621"/>
      <c r="BN12" s="622"/>
      <c r="BO12" s="673">
        <v>34.299999999999997</v>
      </c>
      <c r="BP12" s="673"/>
      <c r="BQ12" s="673"/>
      <c r="BR12" s="673"/>
      <c r="BS12" s="626" t="s">
        <v>113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158144</v>
      </c>
      <c r="CS12" s="621"/>
      <c r="CT12" s="621"/>
      <c r="CU12" s="621"/>
      <c r="CV12" s="621"/>
      <c r="CW12" s="621"/>
      <c r="CX12" s="621"/>
      <c r="CY12" s="622"/>
      <c r="CZ12" s="673">
        <v>6.3</v>
      </c>
      <c r="DA12" s="673"/>
      <c r="DB12" s="673"/>
      <c r="DC12" s="673"/>
      <c r="DD12" s="626">
        <v>43866</v>
      </c>
      <c r="DE12" s="621"/>
      <c r="DF12" s="621"/>
      <c r="DG12" s="621"/>
      <c r="DH12" s="621"/>
      <c r="DI12" s="621"/>
      <c r="DJ12" s="621"/>
      <c r="DK12" s="621"/>
      <c r="DL12" s="621"/>
      <c r="DM12" s="621"/>
      <c r="DN12" s="621"/>
      <c r="DO12" s="621"/>
      <c r="DP12" s="622"/>
      <c r="DQ12" s="626">
        <v>135558</v>
      </c>
      <c r="DR12" s="621"/>
      <c r="DS12" s="621"/>
      <c r="DT12" s="621"/>
      <c r="DU12" s="621"/>
      <c r="DV12" s="621"/>
      <c r="DW12" s="621"/>
      <c r="DX12" s="621"/>
      <c r="DY12" s="621"/>
      <c r="DZ12" s="621"/>
      <c r="EA12" s="621"/>
      <c r="EB12" s="621"/>
      <c r="EC12" s="656"/>
    </row>
    <row r="13" spans="2:143" ht="11.25" customHeight="1">
      <c r="B13" s="617" t="s">
        <v>237</v>
      </c>
      <c r="C13" s="618"/>
      <c r="D13" s="618"/>
      <c r="E13" s="618"/>
      <c r="F13" s="618"/>
      <c r="G13" s="618"/>
      <c r="H13" s="618"/>
      <c r="I13" s="618"/>
      <c r="J13" s="618"/>
      <c r="K13" s="618"/>
      <c r="L13" s="618"/>
      <c r="M13" s="618"/>
      <c r="N13" s="618"/>
      <c r="O13" s="618"/>
      <c r="P13" s="618"/>
      <c r="Q13" s="619"/>
      <c r="R13" s="620">
        <v>8745</v>
      </c>
      <c r="S13" s="621"/>
      <c r="T13" s="621"/>
      <c r="U13" s="621"/>
      <c r="V13" s="621"/>
      <c r="W13" s="621"/>
      <c r="X13" s="621"/>
      <c r="Y13" s="622"/>
      <c r="Z13" s="673">
        <v>0.3</v>
      </c>
      <c r="AA13" s="673"/>
      <c r="AB13" s="673"/>
      <c r="AC13" s="673"/>
      <c r="AD13" s="674">
        <v>8745</v>
      </c>
      <c r="AE13" s="674"/>
      <c r="AF13" s="674"/>
      <c r="AG13" s="674"/>
      <c r="AH13" s="674"/>
      <c r="AI13" s="674"/>
      <c r="AJ13" s="674"/>
      <c r="AK13" s="674"/>
      <c r="AL13" s="643">
        <v>0.6</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29967</v>
      </c>
      <c r="BH13" s="621"/>
      <c r="BI13" s="621"/>
      <c r="BJ13" s="621"/>
      <c r="BK13" s="621"/>
      <c r="BL13" s="621"/>
      <c r="BM13" s="621"/>
      <c r="BN13" s="622"/>
      <c r="BO13" s="673">
        <v>34.299999999999997</v>
      </c>
      <c r="BP13" s="673"/>
      <c r="BQ13" s="673"/>
      <c r="BR13" s="673"/>
      <c r="BS13" s="626" t="s">
        <v>113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188478</v>
      </c>
      <c r="CS13" s="621"/>
      <c r="CT13" s="621"/>
      <c r="CU13" s="621"/>
      <c r="CV13" s="621"/>
      <c r="CW13" s="621"/>
      <c r="CX13" s="621"/>
      <c r="CY13" s="622"/>
      <c r="CZ13" s="673">
        <v>7.5</v>
      </c>
      <c r="DA13" s="673"/>
      <c r="DB13" s="673"/>
      <c r="DC13" s="673"/>
      <c r="DD13" s="626">
        <v>121377</v>
      </c>
      <c r="DE13" s="621"/>
      <c r="DF13" s="621"/>
      <c r="DG13" s="621"/>
      <c r="DH13" s="621"/>
      <c r="DI13" s="621"/>
      <c r="DJ13" s="621"/>
      <c r="DK13" s="621"/>
      <c r="DL13" s="621"/>
      <c r="DM13" s="621"/>
      <c r="DN13" s="621"/>
      <c r="DO13" s="621"/>
      <c r="DP13" s="622"/>
      <c r="DQ13" s="626">
        <v>95957</v>
      </c>
      <c r="DR13" s="621"/>
      <c r="DS13" s="621"/>
      <c r="DT13" s="621"/>
      <c r="DU13" s="621"/>
      <c r="DV13" s="621"/>
      <c r="DW13" s="621"/>
      <c r="DX13" s="621"/>
      <c r="DY13" s="621"/>
      <c r="DZ13" s="621"/>
      <c r="EA13" s="621"/>
      <c r="EB13" s="621"/>
      <c r="EC13" s="656"/>
    </row>
    <row r="14" spans="2:143" ht="11.25" customHeight="1">
      <c r="B14" s="617" t="s">
        <v>240</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1585</v>
      </c>
      <c r="BH14" s="621"/>
      <c r="BI14" s="621"/>
      <c r="BJ14" s="621"/>
      <c r="BK14" s="621"/>
      <c r="BL14" s="621"/>
      <c r="BM14" s="621"/>
      <c r="BN14" s="622"/>
      <c r="BO14" s="673">
        <v>1.8</v>
      </c>
      <c r="BP14" s="673"/>
      <c r="BQ14" s="673"/>
      <c r="BR14" s="673"/>
      <c r="BS14" s="626" t="s">
        <v>113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107483</v>
      </c>
      <c r="CS14" s="621"/>
      <c r="CT14" s="621"/>
      <c r="CU14" s="621"/>
      <c r="CV14" s="621"/>
      <c r="CW14" s="621"/>
      <c r="CX14" s="621"/>
      <c r="CY14" s="622"/>
      <c r="CZ14" s="673">
        <v>4.3</v>
      </c>
      <c r="DA14" s="673"/>
      <c r="DB14" s="673"/>
      <c r="DC14" s="673"/>
      <c r="DD14" s="626" t="s">
        <v>113</v>
      </c>
      <c r="DE14" s="621"/>
      <c r="DF14" s="621"/>
      <c r="DG14" s="621"/>
      <c r="DH14" s="621"/>
      <c r="DI14" s="621"/>
      <c r="DJ14" s="621"/>
      <c r="DK14" s="621"/>
      <c r="DL14" s="621"/>
      <c r="DM14" s="621"/>
      <c r="DN14" s="621"/>
      <c r="DO14" s="621"/>
      <c r="DP14" s="622"/>
      <c r="DQ14" s="626">
        <v>105637</v>
      </c>
      <c r="DR14" s="621"/>
      <c r="DS14" s="621"/>
      <c r="DT14" s="621"/>
      <c r="DU14" s="621"/>
      <c r="DV14" s="621"/>
      <c r="DW14" s="621"/>
      <c r="DX14" s="621"/>
      <c r="DY14" s="621"/>
      <c r="DZ14" s="621"/>
      <c r="EA14" s="621"/>
      <c r="EB14" s="621"/>
      <c r="EC14" s="656"/>
    </row>
    <row r="15" spans="2:143" ht="11.25" customHeight="1">
      <c r="B15" s="617" t="s">
        <v>243</v>
      </c>
      <c r="C15" s="618"/>
      <c r="D15" s="618"/>
      <c r="E15" s="618"/>
      <c r="F15" s="618"/>
      <c r="G15" s="618"/>
      <c r="H15" s="618"/>
      <c r="I15" s="618"/>
      <c r="J15" s="618"/>
      <c r="K15" s="618"/>
      <c r="L15" s="618"/>
      <c r="M15" s="618"/>
      <c r="N15" s="618"/>
      <c r="O15" s="618"/>
      <c r="P15" s="618"/>
      <c r="Q15" s="619"/>
      <c r="R15" s="620" t="s">
        <v>113</v>
      </c>
      <c r="S15" s="621"/>
      <c r="T15" s="621"/>
      <c r="U15" s="621"/>
      <c r="V15" s="621"/>
      <c r="W15" s="621"/>
      <c r="X15" s="621"/>
      <c r="Y15" s="622"/>
      <c r="Z15" s="673" t="s">
        <v>113</v>
      </c>
      <c r="AA15" s="673"/>
      <c r="AB15" s="673"/>
      <c r="AC15" s="673"/>
      <c r="AD15" s="674" t="s">
        <v>113</v>
      </c>
      <c r="AE15" s="674"/>
      <c r="AF15" s="674"/>
      <c r="AG15" s="674"/>
      <c r="AH15" s="674"/>
      <c r="AI15" s="674"/>
      <c r="AJ15" s="674"/>
      <c r="AK15" s="674"/>
      <c r="AL15" s="643" t="s">
        <v>113</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8371</v>
      </c>
      <c r="BH15" s="621"/>
      <c r="BI15" s="621"/>
      <c r="BJ15" s="621"/>
      <c r="BK15" s="621"/>
      <c r="BL15" s="621"/>
      <c r="BM15" s="621"/>
      <c r="BN15" s="622"/>
      <c r="BO15" s="673">
        <v>9.6</v>
      </c>
      <c r="BP15" s="673"/>
      <c r="BQ15" s="673"/>
      <c r="BR15" s="673"/>
      <c r="BS15" s="626" t="s">
        <v>113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683414</v>
      </c>
      <c r="CS15" s="621"/>
      <c r="CT15" s="621"/>
      <c r="CU15" s="621"/>
      <c r="CV15" s="621"/>
      <c r="CW15" s="621"/>
      <c r="CX15" s="621"/>
      <c r="CY15" s="622"/>
      <c r="CZ15" s="673">
        <v>27.2</v>
      </c>
      <c r="DA15" s="673"/>
      <c r="DB15" s="673"/>
      <c r="DC15" s="673"/>
      <c r="DD15" s="626">
        <v>286128</v>
      </c>
      <c r="DE15" s="621"/>
      <c r="DF15" s="621"/>
      <c r="DG15" s="621"/>
      <c r="DH15" s="621"/>
      <c r="DI15" s="621"/>
      <c r="DJ15" s="621"/>
      <c r="DK15" s="621"/>
      <c r="DL15" s="621"/>
      <c r="DM15" s="621"/>
      <c r="DN15" s="621"/>
      <c r="DO15" s="621"/>
      <c r="DP15" s="622"/>
      <c r="DQ15" s="626">
        <v>371994</v>
      </c>
      <c r="DR15" s="621"/>
      <c r="DS15" s="621"/>
      <c r="DT15" s="621"/>
      <c r="DU15" s="621"/>
      <c r="DV15" s="621"/>
      <c r="DW15" s="621"/>
      <c r="DX15" s="621"/>
      <c r="DY15" s="621"/>
      <c r="DZ15" s="621"/>
      <c r="EA15" s="621"/>
      <c r="EB15" s="621"/>
      <c r="EC15" s="656"/>
    </row>
    <row r="16" spans="2:143" ht="11.25" customHeight="1">
      <c r="B16" s="617" t="s">
        <v>246</v>
      </c>
      <c r="C16" s="618"/>
      <c r="D16" s="618"/>
      <c r="E16" s="618"/>
      <c r="F16" s="618"/>
      <c r="G16" s="618"/>
      <c r="H16" s="618"/>
      <c r="I16" s="618"/>
      <c r="J16" s="618"/>
      <c r="K16" s="618"/>
      <c r="L16" s="618"/>
      <c r="M16" s="618"/>
      <c r="N16" s="618"/>
      <c r="O16" s="618"/>
      <c r="P16" s="618"/>
      <c r="Q16" s="619"/>
      <c r="R16" s="620">
        <v>1356428</v>
      </c>
      <c r="S16" s="621"/>
      <c r="T16" s="621"/>
      <c r="U16" s="621"/>
      <c r="V16" s="621"/>
      <c r="W16" s="621"/>
      <c r="X16" s="621"/>
      <c r="Y16" s="622"/>
      <c r="Z16" s="673">
        <v>43.3</v>
      </c>
      <c r="AA16" s="673"/>
      <c r="AB16" s="673"/>
      <c r="AC16" s="673"/>
      <c r="AD16" s="674">
        <v>1191070</v>
      </c>
      <c r="AE16" s="674"/>
      <c r="AF16" s="674"/>
      <c r="AG16" s="674"/>
      <c r="AH16" s="674"/>
      <c r="AI16" s="674"/>
      <c r="AJ16" s="674"/>
      <c r="AK16" s="674"/>
      <c r="AL16" s="643">
        <v>87.9</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t="s">
        <v>113</v>
      </c>
      <c r="CS16" s="621"/>
      <c r="CT16" s="621"/>
      <c r="CU16" s="621"/>
      <c r="CV16" s="621"/>
      <c r="CW16" s="621"/>
      <c r="CX16" s="621"/>
      <c r="CY16" s="622"/>
      <c r="CZ16" s="673" t="s">
        <v>113</v>
      </c>
      <c r="DA16" s="673"/>
      <c r="DB16" s="673"/>
      <c r="DC16" s="673"/>
      <c r="DD16" s="626" t="s">
        <v>113</v>
      </c>
      <c r="DE16" s="621"/>
      <c r="DF16" s="621"/>
      <c r="DG16" s="621"/>
      <c r="DH16" s="621"/>
      <c r="DI16" s="621"/>
      <c r="DJ16" s="621"/>
      <c r="DK16" s="621"/>
      <c r="DL16" s="621"/>
      <c r="DM16" s="621"/>
      <c r="DN16" s="621"/>
      <c r="DO16" s="621"/>
      <c r="DP16" s="622"/>
      <c r="DQ16" s="626" t="s">
        <v>113</v>
      </c>
      <c r="DR16" s="621"/>
      <c r="DS16" s="621"/>
      <c r="DT16" s="621"/>
      <c r="DU16" s="621"/>
      <c r="DV16" s="621"/>
      <c r="DW16" s="621"/>
      <c r="DX16" s="621"/>
      <c r="DY16" s="621"/>
      <c r="DZ16" s="621"/>
      <c r="EA16" s="621"/>
      <c r="EB16" s="621"/>
      <c r="EC16" s="656"/>
    </row>
    <row r="17" spans="2:133" ht="11.25" customHeight="1">
      <c r="B17" s="617" t="s">
        <v>249</v>
      </c>
      <c r="C17" s="618"/>
      <c r="D17" s="618"/>
      <c r="E17" s="618"/>
      <c r="F17" s="618"/>
      <c r="G17" s="618"/>
      <c r="H17" s="618"/>
      <c r="I17" s="618"/>
      <c r="J17" s="618"/>
      <c r="K17" s="618"/>
      <c r="L17" s="618"/>
      <c r="M17" s="618"/>
      <c r="N17" s="618"/>
      <c r="O17" s="618"/>
      <c r="P17" s="618"/>
      <c r="Q17" s="619"/>
      <c r="R17" s="620">
        <v>1191070</v>
      </c>
      <c r="S17" s="621"/>
      <c r="T17" s="621"/>
      <c r="U17" s="621"/>
      <c r="V17" s="621"/>
      <c r="W17" s="621"/>
      <c r="X17" s="621"/>
      <c r="Y17" s="622"/>
      <c r="Z17" s="673">
        <v>38</v>
      </c>
      <c r="AA17" s="673"/>
      <c r="AB17" s="673"/>
      <c r="AC17" s="673"/>
      <c r="AD17" s="674">
        <v>1191070</v>
      </c>
      <c r="AE17" s="674"/>
      <c r="AF17" s="674"/>
      <c r="AG17" s="674"/>
      <c r="AH17" s="674"/>
      <c r="AI17" s="674"/>
      <c r="AJ17" s="674"/>
      <c r="AK17" s="674"/>
      <c r="AL17" s="643">
        <v>87.9</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174971</v>
      </c>
      <c r="CS17" s="621"/>
      <c r="CT17" s="621"/>
      <c r="CU17" s="621"/>
      <c r="CV17" s="621"/>
      <c r="CW17" s="621"/>
      <c r="CX17" s="621"/>
      <c r="CY17" s="622"/>
      <c r="CZ17" s="673">
        <v>7</v>
      </c>
      <c r="DA17" s="673"/>
      <c r="DB17" s="673"/>
      <c r="DC17" s="673"/>
      <c r="DD17" s="626" t="s">
        <v>113</v>
      </c>
      <c r="DE17" s="621"/>
      <c r="DF17" s="621"/>
      <c r="DG17" s="621"/>
      <c r="DH17" s="621"/>
      <c r="DI17" s="621"/>
      <c r="DJ17" s="621"/>
      <c r="DK17" s="621"/>
      <c r="DL17" s="621"/>
      <c r="DM17" s="621"/>
      <c r="DN17" s="621"/>
      <c r="DO17" s="621"/>
      <c r="DP17" s="622"/>
      <c r="DQ17" s="626">
        <v>165094</v>
      </c>
      <c r="DR17" s="621"/>
      <c r="DS17" s="621"/>
      <c r="DT17" s="621"/>
      <c r="DU17" s="621"/>
      <c r="DV17" s="621"/>
      <c r="DW17" s="621"/>
      <c r="DX17" s="621"/>
      <c r="DY17" s="621"/>
      <c r="DZ17" s="621"/>
      <c r="EA17" s="621"/>
      <c r="EB17" s="621"/>
      <c r="EC17" s="656"/>
    </row>
    <row r="18" spans="2:133" ht="11.25" customHeight="1">
      <c r="B18" s="617" t="s">
        <v>252</v>
      </c>
      <c r="C18" s="618"/>
      <c r="D18" s="618"/>
      <c r="E18" s="618"/>
      <c r="F18" s="618"/>
      <c r="G18" s="618"/>
      <c r="H18" s="618"/>
      <c r="I18" s="618"/>
      <c r="J18" s="618"/>
      <c r="K18" s="618"/>
      <c r="L18" s="618"/>
      <c r="M18" s="618"/>
      <c r="N18" s="618"/>
      <c r="O18" s="618"/>
      <c r="P18" s="618"/>
      <c r="Q18" s="619"/>
      <c r="R18" s="620">
        <v>165358</v>
      </c>
      <c r="S18" s="621"/>
      <c r="T18" s="621"/>
      <c r="U18" s="621"/>
      <c r="V18" s="621"/>
      <c r="W18" s="621"/>
      <c r="X18" s="621"/>
      <c r="Y18" s="622"/>
      <c r="Z18" s="673">
        <v>5.3</v>
      </c>
      <c r="AA18" s="673"/>
      <c r="AB18" s="673"/>
      <c r="AC18" s="673"/>
      <c r="AD18" s="674" t="s">
        <v>113</v>
      </c>
      <c r="AE18" s="674"/>
      <c r="AF18" s="674"/>
      <c r="AG18" s="674"/>
      <c r="AH18" s="674"/>
      <c r="AI18" s="674"/>
      <c r="AJ18" s="674"/>
      <c r="AK18" s="674"/>
      <c r="AL18" s="643" t="s">
        <v>113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c r="B19" s="617" t="s">
        <v>255</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t="s">
        <v>113</v>
      </c>
      <c r="BH19" s="621"/>
      <c r="BI19" s="621"/>
      <c r="BJ19" s="621"/>
      <c r="BK19" s="621"/>
      <c r="BL19" s="621"/>
      <c r="BM19" s="621"/>
      <c r="BN19" s="622"/>
      <c r="BO19" s="673" t="s">
        <v>113</v>
      </c>
      <c r="BP19" s="673"/>
      <c r="BQ19" s="673"/>
      <c r="BR19" s="673"/>
      <c r="BS19" s="626" t="s">
        <v>113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c r="B20" s="617" t="s">
        <v>258</v>
      </c>
      <c r="C20" s="618"/>
      <c r="D20" s="618"/>
      <c r="E20" s="618"/>
      <c r="F20" s="618"/>
      <c r="G20" s="618"/>
      <c r="H20" s="618"/>
      <c r="I20" s="618"/>
      <c r="J20" s="618"/>
      <c r="K20" s="618"/>
      <c r="L20" s="618"/>
      <c r="M20" s="618"/>
      <c r="N20" s="618"/>
      <c r="O20" s="618"/>
      <c r="P20" s="618"/>
      <c r="Q20" s="619"/>
      <c r="R20" s="620">
        <v>1520639</v>
      </c>
      <c r="S20" s="621"/>
      <c r="T20" s="621"/>
      <c r="U20" s="621"/>
      <c r="V20" s="621"/>
      <c r="W20" s="621"/>
      <c r="X20" s="621"/>
      <c r="Y20" s="622"/>
      <c r="Z20" s="673">
        <v>48.5</v>
      </c>
      <c r="AA20" s="673"/>
      <c r="AB20" s="673"/>
      <c r="AC20" s="673"/>
      <c r="AD20" s="674">
        <v>1355281</v>
      </c>
      <c r="AE20" s="674"/>
      <c r="AF20" s="674"/>
      <c r="AG20" s="674"/>
      <c r="AH20" s="674"/>
      <c r="AI20" s="674"/>
      <c r="AJ20" s="674"/>
      <c r="AK20" s="674"/>
      <c r="AL20" s="643">
        <v>100</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t="s">
        <v>113</v>
      </c>
      <c r="BH20" s="621"/>
      <c r="BI20" s="621"/>
      <c r="BJ20" s="621"/>
      <c r="BK20" s="621"/>
      <c r="BL20" s="621"/>
      <c r="BM20" s="621"/>
      <c r="BN20" s="622"/>
      <c r="BO20" s="673" t="s">
        <v>113</v>
      </c>
      <c r="BP20" s="673"/>
      <c r="BQ20" s="673"/>
      <c r="BR20" s="673"/>
      <c r="BS20" s="626" t="s">
        <v>113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2511312</v>
      </c>
      <c r="CS20" s="621"/>
      <c r="CT20" s="621"/>
      <c r="CU20" s="621"/>
      <c r="CV20" s="621"/>
      <c r="CW20" s="621"/>
      <c r="CX20" s="621"/>
      <c r="CY20" s="622"/>
      <c r="CZ20" s="673">
        <v>100</v>
      </c>
      <c r="DA20" s="673"/>
      <c r="DB20" s="673"/>
      <c r="DC20" s="673"/>
      <c r="DD20" s="626">
        <v>761476</v>
      </c>
      <c r="DE20" s="621"/>
      <c r="DF20" s="621"/>
      <c r="DG20" s="621"/>
      <c r="DH20" s="621"/>
      <c r="DI20" s="621"/>
      <c r="DJ20" s="621"/>
      <c r="DK20" s="621"/>
      <c r="DL20" s="621"/>
      <c r="DM20" s="621"/>
      <c r="DN20" s="621"/>
      <c r="DO20" s="621"/>
      <c r="DP20" s="622"/>
      <c r="DQ20" s="626">
        <v>1626546</v>
      </c>
      <c r="DR20" s="621"/>
      <c r="DS20" s="621"/>
      <c r="DT20" s="621"/>
      <c r="DU20" s="621"/>
      <c r="DV20" s="621"/>
      <c r="DW20" s="621"/>
      <c r="DX20" s="621"/>
      <c r="DY20" s="621"/>
      <c r="DZ20" s="621"/>
      <c r="EA20" s="621"/>
      <c r="EB20" s="621"/>
      <c r="EC20" s="656"/>
    </row>
    <row r="21" spans="2:133" ht="11.25" customHeight="1">
      <c r="B21" s="617" t="s">
        <v>261</v>
      </c>
      <c r="C21" s="618"/>
      <c r="D21" s="618"/>
      <c r="E21" s="618"/>
      <c r="F21" s="618"/>
      <c r="G21" s="618"/>
      <c r="H21" s="618"/>
      <c r="I21" s="618"/>
      <c r="J21" s="618"/>
      <c r="K21" s="618"/>
      <c r="L21" s="618"/>
      <c r="M21" s="618"/>
      <c r="N21" s="618"/>
      <c r="O21" s="618"/>
      <c r="P21" s="618"/>
      <c r="Q21" s="619"/>
      <c r="R21" s="620" t="s">
        <v>113</v>
      </c>
      <c r="S21" s="621"/>
      <c r="T21" s="621"/>
      <c r="U21" s="621"/>
      <c r="V21" s="621"/>
      <c r="W21" s="621"/>
      <c r="X21" s="621"/>
      <c r="Y21" s="622"/>
      <c r="Z21" s="673" t="s">
        <v>113</v>
      </c>
      <c r="AA21" s="673"/>
      <c r="AB21" s="673"/>
      <c r="AC21" s="673"/>
      <c r="AD21" s="674" t="s">
        <v>113</v>
      </c>
      <c r="AE21" s="674"/>
      <c r="AF21" s="674"/>
      <c r="AG21" s="674"/>
      <c r="AH21" s="674"/>
      <c r="AI21" s="674"/>
      <c r="AJ21" s="674"/>
      <c r="AK21" s="674"/>
      <c r="AL21" s="643" t="s">
        <v>113</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t="s">
        <v>113</v>
      </c>
      <c r="BH21" s="621"/>
      <c r="BI21" s="621"/>
      <c r="BJ21" s="621"/>
      <c r="BK21" s="621"/>
      <c r="BL21" s="621"/>
      <c r="BM21" s="621"/>
      <c r="BN21" s="622"/>
      <c r="BO21" s="673" t="s">
        <v>113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263</v>
      </c>
      <c r="C22" s="618"/>
      <c r="D22" s="618"/>
      <c r="E22" s="618"/>
      <c r="F22" s="618"/>
      <c r="G22" s="618"/>
      <c r="H22" s="618"/>
      <c r="I22" s="618"/>
      <c r="J22" s="618"/>
      <c r="K22" s="618"/>
      <c r="L22" s="618"/>
      <c r="M22" s="618"/>
      <c r="N22" s="618"/>
      <c r="O22" s="618"/>
      <c r="P22" s="618"/>
      <c r="Q22" s="619"/>
      <c r="R22" s="620">
        <v>1254</v>
      </c>
      <c r="S22" s="621"/>
      <c r="T22" s="621"/>
      <c r="U22" s="621"/>
      <c r="V22" s="621"/>
      <c r="W22" s="621"/>
      <c r="X22" s="621"/>
      <c r="Y22" s="622"/>
      <c r="Z22" s="673">
        <v>0</v>
      </c>
      <c r="AA22" s="673"/>
      <c r="AB22" s="673"/>
      <c r="AC22" s="673"/>
      <c r="AD22" s="674" t="s">
        <v>113</v>
      </c>
      <c r="AE22" s="674"/>
      <c r="AF22" s="674"/>
      <c r="AG22" s="674"/>
      <c r="AH22" s="674"/>
      <c r="AI22" s="674"/>
      <c r="AJ22" s="674"/>
      <c r="AK22" s="674"/>
      <c r="AL22" s="643" t="s">
        <v>113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266</v>
      </c>
      <c r="C23" s="618"/>
      <c r="D23" s="618"/>
      <c r="E23" s="618"/>
      <c r="F23" s="618"/>
      <c r="G23" s="618"/>
      <c r="H23" s="618"/>
      <c r="I23" s="618"/>
      <c r="J23" s="618"/>
      <c r="K23" s="618"/>
      <c r="L23" s="618"/>
      <c r="M23" s="618"/>
      <c r="N23" s="618"/>
      <c r="O23" s="618"/>
      <c r="P23" s="618"/>
      <c r="Q23" s="619"/>
      <c r="R23" s="620">
        <v>41310</v>
      </c>
      <c r="S23" s="621"/>
      <c r="T23" s="621"/>
      <c r="U23" s="621"/>
      <c r="V23" s="621"/>
      <c r="W23" s="621"/>
      <c r="X23" s="621"/>
      <c r="Y23" s="622"/>
      <c r="Z23" s="673">
        <v>1.3</v>
      </c>
      <c r="AA23" s="673"/>
      <c r="AB23" s="673"/>
      <c r="AC23" s="673"/>
      <c r="AD23" s="674" t="s">
        <v>113</v>
      </c>
      <c r="AE23" s="674"/>
      <c r="AF23" s="674"/>
      <c r="AG23" s="674"/>
      <c r="AH23" s="674"/>
      <c r="AI23" s="674"/>
      <c r="AJ23" s="674"/>
      <c r="AK23" s="674"/>
      <c r="AL23" s="643" t="s">
        <v>113</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c r="B24" s="617" t="s">
        <v>273</v>
      </c>
      <c r="C24" s="618"/>
      <c r="D24" s="618"/>
      <c r="E24" s="618"/>
      <c r="F24" s="618"/>
      <c r="G24" s="618"/>
      <c r="H24" s="618"/>
      <c r="I24" s="618"/>
      <c r="J24" s="618"/>
      <c r="K24" s="618"/>
      <c r="L24" s="618"/>
      <c r="M24" s="618"/>
      <c r="N24" s="618"/>
      <c r="O24" s="618"/>
      <c r="P24" s="618"/>
      <c r="Q24" s="619"/>
      <c r="R24" s="620">
        <v>3512</v>
      </c>
      <c r="S24" s="621"/>
      <c r="T24" s="621"/>
      <c r="U24" s="621"/>
      <c r="V24" s="621"/>
      <c r="W24" s="621"/>
      <c r="X24" s="621"/>
      <c r="Y24" s="622"/>
      <c r="Z24" s="673">
        <v>0.1</v>
      </c>
      <c r="AA24" s="673"/>
      <c r="AB24" s="673"/>
      <c r="AC24" s="673"/>
      <c r="AD24" s="674" t="s">
        <v>113</v>
      </c>
      <c r="AE24" s="674"/>
      <c r="AF24" s="674"/>
      <c r="AG24" s="674"/>
      <c r="AH24" s="674"/>
      <c r="AI24" s="674"/>
      <c r="AJ24" s="674"/>
      <c r="AK24" s="674"/>
      <c r="AL24" s="643" t="s">
        <v>113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736972</v>
      </c>
      <c r="CS24" s="671"/>
      <c r="CT24" s="671"/>
      <c r="CU24" s="671"/>
      <c r="CV24" s="671"/>
      <c r="CW24" s="671"/>
      <c r="CX24" s="671"/>
      <c r="CY24" s="718"/>
      <c r="CZ24" s="722">
        <v>29.3</v>
      </c>
      <c r="DA24" s="723"/>
      <c r="DB24" s="723"/>
      <c r="DC24" s="724"/>
      <c r="DD24" s="717">
        <v>683769</v>
      </c>
      <c r="DE24" s="671"/>
      <c r="DF24" s="671"/>
      <c r="DG24" s="671"/>
      <c r="DH24" s="671"/>
      <c r="DI24" s="671"/>
      <c r="DJ24" s="671"/>
      <c r="DK24" s="718"/>
      <c r="DL24" s="717">
        <v>666098</v>
      </c>
      <c r="DM24" s="671"/>
      <c r="DN24" s="671"/>
      <c r="DO24" s="671"/>
      <c r="DP24" s="671"/>
      <c r="DQ24" s="671"/>
      <c r="DR24" s="671"/>
      <c r="DS24" s="671"/>
      <c r="DT24" s="671"/>
      <c r="DU24" s="671"/>
      <c r="DV24" s="718"/>
      <c r="DW24" s="719">
        <v>47.4</v>
      </c>
      <c r="DX24" s="688"/>
      <c r="DY24" s="688"/>
      <c r="DZ24" s="688"/>
      <c r="EA24" s="688"/>
      <c r="EB24" s="688"/>
      <c r="EC24" s="720"/>
    </row>
    <row r="25" spans="2:133" ht="11.25" customHeight="1">
      <c r="B25" s="617" t="s">
        <v>276</v>
      </c>
      <c r="C25" s="618"/>
      <c r="D25" s="618"/>
      <c r="E25" s="618"/>
      <c r="F25" s="618"/>
      <c r="G25" s="618"/>
      <c r="H25" s="618"/>
      <c r="I25" s="618"/>
      <c r="J25" s="618"/>
      <c r="K25" s="618"/>
      <c r="L25" s="618"/>
      <c r="M25" s="618"/>
      <c r="N25" s="618"/>
      <c r="O25" s="618"/>
      <c r="P25" s="618"/>
      <c r="Q25" s="619"/>
      <c r="R25" s="620">
        <v>110369</v>
      </c>
      <c r="S25" s="621"/>
      <c r="T25" s="621"/>
      <c r="U25" s="621"/>
      <c r="V25" s="621"/>
      <c r="W25" s="621"/>
      <c r="X25" s="621"/>
      <c r="Y25" s="622"/>
      <c r="Z25" s="673">
        <v>3.5</v>
      </c>
      <c r="AA25" s="673"/>
      <c r="AB25" s="673"/>
      <c r="AC25" s="673"/>
      <c r="AD25" s="674" t="s">
        <v>113</v>
      </c>
      <c r="AE25" s="674"/>
      <c r="AF25" s="674"/>
      <c r="AG25" s="674"/>
      <c r="AH25" s="674"/>
      <c r="AI25" s="674"/>
      <c r="AJ25" s="674"/>
      <c r="AK25" s="674"/>
      <c r="AL25" s="643" t="s">
        <v>113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509445</v>
      </c>
      <c r="CS25" s="639"/>
      <c r="CT25" s="639"/>
      <c r="CU25" s="639"/>
      <c r="CV25" s="639"/>
      <c r="CW25" s="639"/>
      <c r="CX25" s="639"/>
      <c r="CY25" s="640"/>
      <c r="CZ25" s="623">
        <v>20.3</v>
      </c>
      <c r="DA25" s="641"/>
      <c r="DB25" s="641"/>
      <c r="DC25" s="642"/>
      <c r="DD25" s="626">
        <v>498015</v>
      </c>
      <c r="DE25" s="639"/>
      <c r="DF25" s="639"/>
      <c r="DG25" s="639"/>
      <c r="DH25" s="639"/>
      <c r="DI25" s="639"/>
      <c r="DJ25" s="639"/>
      <c r="DK25" s="640"/>
      <c r="DL25" s="626">
        <v>480441</v>
      </c>
      <c r="DM25" s="639"/>
      <c r="DN25" s="639"/>
      <c r="DO25" s="639"/>
      <c r="DP25" s="639"/>
      <c r="DQ25" s="639"/>
      <c r="DR25" s="639"/>
      <c r="DS25" s="639"/>
      <c r="DT25" s="639"/>
      <c r="DU25" s="639"/>
      <c r="DV25" s="640"/>
      <c r="DW25" s="643">
        <v>34.200000000000003</v>
      </c>
      <c r="DX25" s="644"/>
      <c r="DY25" s="644"/>
      <c r="DZ25" s="644"/>
      <c r="EA25" s="644"/>
      <c r="EB25" s="644"/>
      <c r="EC25" s="645"/>
    </row>
    <row r="26" spans="2:133" ht="11.25" customHeight="1">
      <c r="B26" s="714" t="s">
        <v>279</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328063</v>
      </c>
      <c r="CS26" s="621"/>
      <c r="CT26" s="621"/>
      <c r="CU26" s="621"/>
      <c r="CV26" s="621"/>
      <c r="CW26" s="621"/>
      <c r="CX26" s="621"/>
      <c r="CY26" s="622"/>
      <c r="CZ26" s="623">
        <v>13.1</v>
      </c>
      <c r="DA26" s="641"/>
      <c r="DB26" s="641"/>
      <c r="DC26" s="642"/>
      <c r="DD26" s="626">
        <v>317131</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c r="B27" s="617" t="s">
        <v>282</v>
      </c>
      <c r="C27" s="618"/>
      <c r="D27" s="618"/>
      <c r="E27" s="618"/>
      <c r="F27" s="618"/>
      <c r="G27" s="618"/>
      <c r="H27" s="618"/>
      <c r="I27" s="618"/>
      <c r="J27" s="618"/>
      <c r="K27" s="618"/>
      <c r="L27" s="618"/>
      <c r="M27" s="618"/>
      <c r="N27" s="618"/>
      <c r="O27" s="618"/>
      <c r="P27" s="618"/>
      <c r="Q27" s="619"/>
      <c r="R27" s="620">
        <v>34102</v>
      </c>
      <c r="S27" s="621"/>
      <c r="T27" s="621"/>
      <c r="U27" s="621"/>
      <c r="V27" s="621"/>
      <c r="W27" s="621"/>
      <c r="X27" s="621"/>
      <c r="Y27" s="622"/>
      <c r="Z27" s="673">
        <v>1.1000000000000001</v>
      </c>
      <c r="AA27" s="673"/>
      <c r="AB27" s="673"/>
      <c r="AC27" s="673"/>
      <c r="AD27" s="674" t="s">
        <v>113</v>
      </c>
      <c r="AE27" s="674"/>
      <c r="AF27" s="674"/>
      <c r="AG27" s="674"/>
      <c r="AH27" s="674"/>
      <c r="AI27" s="674"/>
      <c r="AJ27" s="674"/>
      <c r="AK27" s="674"/>
      <c r="AL27" s="643" t="s">
        <v>113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87467</v>
      </c>
      <c r="BH27" s="621"/>
      <c r="BI27" s="621"/>
      <c r="BJ27" s="621"/>
      <c r="BK27" s="621"/>
      <c r="BL27" s="621"/>
      <c r="BM27" s="621"/>
      <c r="BN27" s="622"/>
      <c r="BO27" s="673">
        <v>100</v>
      </c>
      <c r="BP27" s="673"/>
      <c r="BQ27" s="673"/>
      <c r="BR27" s="673"/>
      <c r="BS27" s="626">
        <v>382</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52556</v>
      </c>
      <c r="CS27" s="639"/>
      <c r="CT27" s="639"/>
      <c r="CU27" s="639"/>
      <c r="CV27" s="639"/>
      <c r="CW27" s="639"/>
      <c r="CX27" s="639"/>
      <c r="CY27" s="640"/>
      <c r="CZ27" s="623">
        <v>2.1</v>
      </c>
      <c r="DA27" s="641"/>
      <c r="DB27" s="641"/>
      <c r="DC27" s="642"/>
      <c r="DD27" s="626">
        <v>20660</v>
      </c>
      <c r="DE27" s="639"/>
      <c r="DF27" s="639"/>
      <c r="DG27" s="639"/>
      <c r="DH27" s="639"/>
      <c r="DI27" s="639"/>
      <c r="DJ27" s="639"/>
      <c r="DK27" s="640"/>
      <c r="DL27" s="626">
        <v>20563</v>
      </c>
      <c r="DM27" s="639"/>
      <c r="DN27" s="639"/>
      <c r="DO27" s="639"/>
      <c r="DP27" s="639"/>
      <c r="DQ27" s="639"/>
      <c r="DR27" s="639"/>
      <c r="DS27" s="639"/>
      <c r="DT27" s="639"/>
      <c r="DU27" s="639"/>
      <c r="DV27" s="640"/>
      <c r="DW27" s="643">
        <v>1.5</v>
      </c>
      <c r="DX27" s="644"/>
      <c r="DY27" s="644"/>
      <c r="DZ27" s="644"/>
      <c r="EA27" s="644"/>
      <c r="EB27" s="644"/>
      <c r="EC27" s="645"/>
    </row>
    <row r="28" spans="2:133" ht="11.25" customHeight="1">
      <c r="B28" s="617" t="s">
        <v>285</v>
      </c>
      <c r="C28" s="618"/>
      <c r="D28" s="618"/>
      <c r="E28" s="618"/>
      <c r="F28" s="618"/>
      <c r="G28" s="618"/>
      <c r="H28" s="618"/>
      <c r="I28" s="618"/>
      <c r="J28" s="618"/>
      <c r="K28" s="618"/>
      <c r="L28" s="618"/>
      <c r="M28" s="618"/>
      <c r="N28" s="618"/>
      <c r="O28" s="618"/>
      <c r="P28" s="618"/>
      <c r="Q28" s="619"/>
      <c r="R28" s="620">
        <v>23647</v>
      </c>
      <c r="S28" s="621"/>
      <c r="T28" s="621"/>
      <c r="U28" s="621"/>
      <c r="V28" s="621"/>
      <c r="W28" s="621"/>
      <c r="X28" s="621"/>
      <c r="Y28" s="622"/>
      <c r="Z28" s="673">
        <v>0.8</v>
      </c>
      <c r="AA28" s="673"/>
      <c r="AB28" s="673"/>
      <c r="AC28" s="673"/>
      <c r="AD28" s="674" t="s">
        <v>113</v>
      </c>
      <c r="AE28" s="674"/>
      <c r="AF28" s="674"/>
      <c r="AG28" s="674"/>
      <c r="AH28" s="674"/>
      <c r="AI28" s="674"/>
      <c r="AJ28" s="674"/>
      <c r="AK28" s="674"/>
      <c r="AL28" s="643" t="s">
        <v>113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174971</v>
      </c>
      <c r="CS28" s="621"/>
      <c r="CT28" s="621"/>
      <c r="CU28" s="621"/>
      <c r="CV28" s="621"/>
      <c r="CW28" s="621"/>
      <c r="CX28" s="621"/>
      <c r="CY28" s="622"/>
      <c r="CZ28" s="623">
        <v>7</v>
      </c>
      <c r="DA28" s="641"/>
      <c r="DB28" s="641"/>
      <c r="DC28" s="642"/>
      <c r="DD28" s="626">
        <v>165094</v>
      </c>
      <c r="DE28" s="621"/>
      <c r="DF28" s="621"/>
      <c r="DG28" s="621"/>
      <c r="DH28" s="621"/>
      <c r="DI28" s="621"/>
      <c r="DJ28" s="621"/>
      <c r="DK28" s="622"/>
      <c r="DL28" s="626">
        <v>165094</v>
      </c>
      <c r="DM28" s="621"/>
      <c r="DN28" s="621"/>
      <c r="DO28" s="621"/>
      <c r="DP28" s="621"/>
      <c r="DQ28" s="621"/>
      <c r="DR28" s="621"/>
      <c r="DS28" s="621"/>
      <c r="DT28" s="621"/>
      <c r="DU28" s="621"/>
      <c r="DV28" s="622"/>
      <c r="DW28" s="643">
        <v>11.7</v>
      </c>
      <c r="DX28" s="644"/>
      <c r="DY28" s="644"/>
      <c r="DZ28" s="644"/>
      <c r="EA28" s="644"/>
      <c r="EB28" s="644"/>
      <c r="EC28" s="645"/>
    </row>
    <row r="29" spans="2:133" ht="11.25" customHeight="1">
      <c r="B29" s="617" t="s">
        <v>287</v>
      </c>
      <c r="C29" s="618"/>
      <c r="D29" s="618"/>
      <c r="E29" s="618"/>
      <c r="F29" s="618"/>
      <c r="G29" s="618"/>
      <c r="H29" s="618"/>
      <c r="I29" s="618"/>
      <c r="J29" s="618"/>
      <c r="K29" s="618"/>
      <c r="L29" s="618"/>
      <c r="M29" s="618"/>
      <c r="N29" s="618"/>
      <c r="O29" s="618"/>
      <c r="P29" s="618"/>
      <c r="Q29" s="619"/>
      <c r="R29" s="620">
        <v>5138</v>
      </c>
      <c r="S29" s="621"/>
      <c r="T29" s="621"/>
      <c r="U29" s="621"/>
      <c r="V29" s="621"/>
      <c r="W29" s="621"/>
      <c r="X29" s="621"/>
      <c r="Y29" s="622"/>
      <c r="Z29" s="673">
        <v>0.2</v>
      </c>
      <c r="AA29" s="673"/>
      <c r="AB29" s="673"/>
      <c r="AC29" s="673"/>
      <c r="AD29" s="674" t="s">
        <v>113</v>
      </c>
      <c r="AE29" s="674"/>
      <c r="AF29" s="674"/>
      <c r="AG29" s="674"/>
      <c r="AH29" s="674"/>
      <c r="AI29" s="674"/>
      <c r="AJ29" s="674"/>
      <c r="AK29" s="674"/>
      <c r="AL29" s="643" t="s">
        <v>113</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174952</v>
      </c>
      <c r="CS29" s="639"/>
      <c r="CT29" s="639"/>
      <c r="CU29" s="639"/>
      <c r="CV29" s="639"/>
      <c r="CW29" s="639"/>
      <c r="CX29" s="639"/>
      <c r="CY29" s="640"/>
      <c r="CZ29" s="623">
        <v>7</v>
      </c>
      <c r="DA29" s="641"/>
      <c r="DB29" s="641"/>
      <c r="DC29" s="642"/>
      <c r="DD29" s="626">
        <v>165075</v>
      </c>
      <c r="DE29" s="639"/>
      <c r="DF29" s="639"/>
      <c r="DG29" s="639"/>
      <c r="DH29" s="639"/>
      <c r="DI29" s="639"/>
      <c r="DJ29" s="639"/>
      <c r="DK29" s="640"/>
      <c r="DL29" s="626">
        <v>165075</v>
      </c>
      <c r="DM29" s="639"/>
      <c r="DN29" s="639"/>
      <c r="DO29" s="639"/>
      <c r="DP29" s="639"/>
      <c r="DQ29" s="639"/>
      <c r="DR29" s="639"/>
      <c r="DS29" s="639"/>
      <c r="DT29" s="639"/>
      <c r="DU29" s="639"/>
      <c r="DV29" s="640"/>
      <c r="DW29" s="643">
        <v>11.7</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259677</v>
      </c>
      <c r="S30" s="621"/>
      <c r="T30" s="621"/>
      <c r="U30" s="621"/>
      <c r="V30" s="621"/>
      <c r="W30" s="621"/>
      <c r="X30" s="621"/>
      <c r="Y30" s="622"/>
      <c r="Z30" s="673">
        <v>8.3000000000000007</v>
      </c>
      <c r="AA30" s="673"/>
      <c r="AB30" s="673"/>
      <c r="AC30" s="673"/>
      <c r="AD30" s="674" t="s">
        <v>113</v>
      </c>
      <c r="AE30" s="674"/>
      <c r="AF30" s="674"/>
      <c r="AG30" s="674"/>
      <c r="AH30" s="674"/>
      <c r="AI30" s="674"/>
      <c r="AJ30" s="674"/>
      <c r="AK30" s="674"/>
      <c r="AL30" s="643" t="s">
        <v>113</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99.9</v>
      </c>
      <c r="BH30" s="687"/>
      <c r="BI30" s="687"/>
      <c r="BJ30" s="687"/>
      <c r="BK30" s="687"/>
      <c r="BL30" s="687"/>
      <c r="BM30" s="688">
        <v>99.6</v>
      </c>
      <c r="BN30" s="687"/>
      <c r="BO30" s="687"/>
      <c r="BP30" s="687"/>
      <c r="BQ30" s="689"/>
      <c r="BR30" s="686">
        <v>99.7</v>
      </c>
      <c r="BS30" s="687"/>
      <c r="BT30" s="687"/>
      <c r="BU30" s="687"/>
      <c r="BV30" s="687"/>
      <c r="BW30" s="687"/>
      <c r="BX30" s="688">
        <v>99.1</v>
      </c>
      <c r="BY30" s="687"/>
      <c r="BZ30" s="687"/>
      <c r="CA30" s="687"/>
      <c r="CB30" s="689"/>
      <c r="CD30" s="692"/>
      <c r="CE30" s="693"/>
      <c r="CF30" s="657" t="s">
        <v>294</v>
      </c>
      <c r="CG30" s="654"/>
      <c r="CH30" s="654"/>
      <c r="CI30" s="654"/>
      <c r="CJ30" s="654"/>
      <c r="CK30" s="654"/>
      <c r="CL30" s="654"/>
      <c r="CM30" s="654"/>
      <c r="CN30" s="654"/>
      <c r="CO30" s="654"/>
      <c r="CP30" s="654"/>
      <c r="CQ30" s="655"/>
      <c r="CR30" s="620">
        <v>155019</v>
      </c>
      <c r="CS30" s="621"/>
      <c r="CT30" s="621"/>
      <c r="CU30" s="621"/>
      <c r="CV30" s="621"/>
      <c r="CW30" s="621"/>
      <c r="CX30" s="621"/>
      <c r="CY30" s="622"/>
      <c r="CZ30" s="623">
        <v>6.2</v>
      </c>
      <c r="DA30" s="641"/>
      <c r="DB30" s="641"/>
      <c r="DC30" s="642"/>
      <c r="DD30" s="626">
        <v>146759</v>
      </c>
      <c r="DE30" s="621"/>
      <c r="DF30" s="621"/>
      <c r="DG30" s="621"/>
      <c r="DH30" s="621"/>
      <c r="DI30" s="621"/>
      <c r="DJ30" s="621"/>
      <c r="DK30" s="622"/>
      <c r="DL30" s="626">
        <v>146759</v>
      </c>
      <c r="DM30" s="621"/>
      <c r="DN30" s="621"/>
      <c r="DO30" s="621"/>
      <c r="DP30" s="621"/>
      <c r="DQ30" s="621"/>
      <c r="DR30" s="621"/>
      <c r="DS30" s="621"/>
      <c r="DT30" s="621"/>
      <c r="DU30" s="621"/>
      <c r="DV30" s="622"/>
      <c r="DW30" s="643">
        <v>10.4</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31759</v>
      </c>
      <c r="S31" s="621"/>
      <c r="T31" s="621"/>
      <c r="U31" s="621"/>
      <c r="V31" s="621"/>
      <c r="W31" s="621"/>
      <c r="X31" s="621"/>
      <c r="Y31" s="622"/>
      <c r="Z31" s="673">
        <v>1</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99.9</v>
      </c>
      <c r="BH31" s="639"/>
      <c r="BI31" s="639"/>
      <c r="BJ31" s="639"/>
      <c r="BK31" s="639"/>
      <c r="BL31" s="639"/>
      <c r="BM31" s="675">
        <v>99.5</v>
      </c>
      <c r="BN31" s="685"/>
      <c r="BO31" s="685"/>
      <c r="BP31" s="685"/>
      <c r="BQ31" s="649"/>
      <c r="BR31" s="684">
        <v>99.5</v>
      </c>
      <c r="BS31" s="639"/>
      <c r="BT31" s="639"/>
      <c r="BU31" s="639"/>
      <c r="BV31" s="639"/>
      <c r="BW31" s="639"/>
      <c r="BX31" s="675">
        <v>98.5</v>
      </c>
      <c r="BY31" s="685"/>
      <c r="BZ31" s="685"/>
      <c r="CA31" s="685"/>
      <c r="CB31" s="649"/>
      <c r="CD31" s="692"/>
      <c r="CE31" s="693"/>
      <c r="CF31" s="657" t="s">
        <v>298</v>
      </c>
      <c r="CG31" s="654"/>
      <c r="CH31" s="654"/>
      <c r="CI31" s="654"/>
      <c r="CJ31" s="654"/>
      <c r="CK31" s="654"/>
      <c r="CL31" s="654"/>
      <c r="CM31" s="654"/>
      <c r="CN31" s="654"/>
      <c r="CO31" s="654"/>
      <c r="CP31" s="654"/>
      <c r="CQ31" s="655"/>
      <c r="CR31" s="620">
        <v>19933</v>
      </c>
      <c r="CS31" s="639"/>
      <c r="CT31" s="639"/>
      <c r="CU31" s="639"/>
      <c r="CV31" s="639"/>
      <c r="CW31" s="639"/>
      <c r="CX31" s="639"/>
      <c r="CY31" s="640"/>
      <c r="CZ31" s="623">
        <v>0.8</v>
      </c>
      <c r="DA31" s="641"/>
      <c r="DB31" s="641"/>
      <c r="DC31" s="642"/>
      <c r="DD31" s="626">
        <v>18316</v>
      </c>
      <c r="DE31" s="639"/>
      <c r="DF31" s="639"/>
      <c r="DG31" s="639"/>
      <c r="DH31" s="639"/>
      <c r="DI31" s="639"/>
      <c r="DJ31" s="639"/>
      <c r="DK31" s="640"/>
      <c r="DL31" s="626">
        <v>18316</v>
      </c>
      <c r="DM31" s="639"/>
      <c r="DN31" s="639"/>
      <c r="DO31" s="639"/>
      <c r="DP31" s="639"/>
      <c r="DQ31" s="639"/>
      <c r="DR31" s="639"/>
      <c r="DS31" s="639"/>
      <c r="DT31" s="639"/>
      <c r="DU31" s="639"/>
      <c r="DV31" s="640"/>
      <c r="DW31" s="643">
        <v>1.3</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13940</v>
      </c>
      <c r="S32" s="621"/>
      <c r="T32" s="621"/>
      <c r="U32" s="621"/>
      <c r="V32" s="621"/>
      <c r="W32" s="621"/>
      <c r="X32" s="621"/>
      <c r="Y32" s="622"/>
      <c r="Z32" s="673">
        <v>0.4</v>
      </c>
      <c r="AA32" s="673"/>
      <c r="AB32" s="673"/>
      <c r="AC32" s="673"/>
      <c r="AD32" s="674">
        <v>10</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99.9</v>
      </c>
      <c r="BH32" s="605"/>
      <c r="BI32" s="605"/>
      <c r="BJ32" s="605"/>
      <c r="BK32" s="605"/>
      <c r="BL32" s="605"/>
      <c r="BM32" s="668">
        <v>99.9</v>
      </c>
      <c r="BN32" s="605"/>
      <c r="BO32" s="605"/>
      <c r="BP32" s="605"/>
      <c r="BQ32" s="662"/>
      <c r="BR32" s="683">
        <v>99.9</v>
      </c>
      <c r="BS32" s="605"/>
      <c r="BT32" s="605"/>
      <c r="BU32" s="605"/>
      <c r="BV32" s="605"/>
      <c r="BW32" s="605"/>
      <c r="BX32" s="668">
        <v>99.8</v>
      </c>
      <c r="BY32" s="605"/>
      <c r="BZ32" s="605"/>
      <c r="CA32" s="605"/>
      <c r="CB32" s="662"/>
      <c r="CD32" s="694"/>
      <c r="CE32" s="695"/>
      <c r="CF32" s="657" t="s">
        <v>301</v>
      </c>
      <c r="CG32" s="654"/>
      <c r="CH32" s="654"/>
      <c r="CI32" s="654"/>
      <c r="CJ32" s="654"/>
      <c r="CK32" s="654"/>
      <c r="CL32" s="654"/>
      <c r="CM32" s="654"/>
      <c r="CN32" s="654"/>
      <c r="CO32" s="654"/>
      <c r="CP32" s="654"/>
      <c r="CQ32" s="655"/>
      <c r="CR32" s="620">
        <v>19</v>
      </c>
      <c r="CS32" s="621"/>
      <c r="CT32" s="621"/>
      <c r="CU32" s="621"/>
      <c r="CV32" s="621"/>
      <c r="CW32" s="621"/>
      <c r="CX32" s="621"/>
      <c r="CY32" s="622"/>
      <c r="CZ32" s="623">
        <v>0</v>
      </c>
      <c r="DA32" s="641"/>
      <c r="DB32" s="641"/>
      <c r="DC32" s="642"/>
      <c r="DD32" s="626">
        <v>19</v>
      </c>
      <c r="DE32" s="621"/>
      <c r="DF32" s="621"/>
      <c r="DG32" s="621"/>
      <c r="DH32" s="621"/>
      <c r="DI32" s="621"/>
      <c r="DJ32" s="621"/>
      <c r="DK32" s="622"/>
      <c r="DL32" s="626">
        <v>19</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1088222</v>
      </c>
      <c r="S33" s="621"/>
      <c r="T33" s="621"/>
      <c r="U33" s="621"/>
      <c r="V33" s="621"/>
      <c r="W33" s="621"/>
      <c r="X33" s="621"/>
      <c r="Y33" s="622"/>
      <c r="Z33" s="673">
        <v>34.700000000000003</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1012864</v>
      </c>
      <c r="CS33" s="639"/>
      <c r="CT33" s="639"/>
      <c r="CU33" s="639"/>
      <c r="CV33" s="639"/>
      <c r="CW33" s="639"/>
      <c r="CX33" s="639"/>
      <c r="CY33" s="640"/>
      <c r="CZ33" s="623">
        <v>40.299999999999997</v>
      </c>
      <c r="DA33" s="641"/>
      <c r="DB33" s="641"/>
      <c r="DC33" s="642"/>
      <c r="DD33" s="626">
        <v>800131</v>
      </c>
      <c r="DE33" s="639"/>
      <c r="DF33" s="639"/>
      <c r="DG33" s="639"/>
      <c r="DH33" s="639"/>
      <c r="DI33" s="639"/>
      <c r="DJ33" s="639"/>
      <c r="DK33" s="640"/>
      <c r="DL33" s="626">
        <v>650480</v>
      </c>
      <c r="DM33" s="639"/>
      <c r="DN33" s="639"/>
      <c r="DO33" s="639"/>
      <c r="DP33" s="639"/>
      <c r="DQ33" s="639"/>
      <c r="DR33" s="639"/>
      <c r="DS33" s="639"/>
      <c r="DT33" s="639"/>
      <c r="DU33" s="639"/>
      <c r="DV33" s="640"/>
      <c r="DW33" s="643">
        <v>46.3</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450295</v>
      </c>
      <c r="CS34" s="621"/>
      <c r="CT34" s="621"/>
      <c r="CU34" s="621"/>
      <c r="CV34" s="621"/>
      <c r="CW34" s="621"/>
      <c r="CX34" s="621"/>
      <c r="CY34" s="622"/>
      <c r="CZ34" s="623">
        <v>17.899999999999999</v>
      </c>
      <c r="DA34" s="641"/>
      <c r="DB34" s="641"/>
      <c r="DC34" s="642"/>
      <c r="DD34" s="626">
        <v>343782</v>
      </c>
      <c r="DE34" s="621"/>
      <c r="DF34" s="621"/>
      <c r="DG34" s="621"/>
      <c r="DH34" s="621"/>
      <c r="DI34" s="621"/>
      <c r="DJ34" s="621"/>
      <c r="DK34" s="622"/>
      <c r="DL34" s="626">
        <v>256607</v>
      </c>
      <c r="DM34" s="621"/>
      <c r="DN34" s="621"/>
      <c r="DO34" s="621"/>
      <c r="DP34" s="621"/>
      <c r="DQ34" s="621"/>
      <c r="DR34" s="621"/>
      <c r="DS34" s="621"/>
      <c r="DT34" s="621"/>
      <c r="DU34" s="621"/>
      <c r="DV34" s="622"/>
      <c r="DW34" s="643">
        <v>18.3</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50422</v>
      </c>
      <c r="S35" s="621"/>
      <c r="T35" s="621"/>
      <c r="U35" s="621"/>
      <c r="V35" s="621"/>
      <c r="W35" s="621"/>
      <c r="X35" s="621"/>
      <c r="Y35" s="622"/>
      <c r="Z35" s="673">
        <v>1.6</v>
      </c>
      <c r="AA35" s="673"/>
      <c r="AB35" s="673"/>
      <c r="AC35" s="673"/>
      <c r="AD35" s="674" t="s">
        <v>113</v>
      </c>
      <c r="AE35" s="674"/>
      <c r="AF35" s="674"/>
      <c r="AG35" s="674"/>
      <c r="AH35" s="674"/>
      <c r="AI35" s="674"/>
      <c r="AJ35" s="674"/>
      <c r="AK35" s="674"/>
      <c r="AL35" s="643" t="s">
        <v>113</v>
      </c>
      <c r="AM35" s="675"/>
      <c r="AN35" s="675"/>
      <c r="AO35" s="676"/>
      <c r="AP35" s="188"/>
      <c r="AQ35" s="677" t="s">
        <v>309</v>
      </c>
      <c r="AR35" s="678"/>
      <c r="AS35" s="678"/>
      <c r="AT35" s="678"/>
      <c r="AU35" s="678"/>
      <c r="AV35" s="678"/>
      <c r="AW35" s="678"/>
      <c r="AX35" s="678"/>
      <c r="AY35" s="679"/>
      <c r="AZ35" s="670">
        <v>113030</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17749</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34854</v>
      </c>
      <c r="CS35" s="639"/>
      <c r="CT35" s="639"/>
      <c r="CU35" s="639"/>
      <c r="CV35" s="639"/>
      <c r="CW35" s="639"/>
      <c r="CX35" s="639"/>
      <c r="CY35" s="640"/>
      <c r="CZ35" s="623">
        <v>1.4</v>
      </c>
      <c r="DA35" s="641"/>
      <c r="DB35" s="641"/>
      <c r="DC35" s="642"/>
      <c r="DD35" s="626">
        <v>26397</v>
      </c>
      <c r="DE35" s="639"/>
      <c r="DF35" s="639"/>
      <c r="DG35" s="639"/>
      <c r="DH35" s="639"/>
      <c r="DI35" s="639"/>
      <c r="DJ35" s="639"/>
      <c r="DK35" s="640"/>
      <c r="DL35" s="626">
        <v>23978</v>
      </c>
      <c r="DM35" s="639"/>
      <c r="DN35" s="639"/>
      <c r="DO35" s="639"/>
      <c r="DP35" s="639"/>
      <c r="DQ35" s="639"/>
      <c r="DR35" s="639"/>
      <c r="DS35" s="639"/>
      <c r="DT35" s="639"/>
      <c r="DU35" s="639"/>
      <c r="DV35" s="640"/>
      <c r="DW35" s="643">
        <v>1.7</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3133569</v>
      </c>
      <c r="S36" s="661"/>
      <c r="T36" s="661"/>
      <c r="U36" s="661"/>
      <c r="V36" s="661"/>
      <c r="W36" s="661"/>
      <c r="X36" s="661"/>
      <c r="Y36" s="664"/>
      <c r="Z36" s="665">
        <v>100</v>
      </c>
      <c r="AA36" s="665"/>
      <c r="AB36" s="665"/>
      <c r="AC36" s="665"/>
      <c r="AD36" s="666">
        <v>1355291</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24400</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-8605</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363401</v>
      </c>
      <c r="CS36" s="621"/>
      <c r="CT36" s="621"/>
      <c r="CU36" s="621"/>
      <c r="CV36" s="621"/>
      <c r="CW36" s="621"/>
      <c r="CX36" s="621"/>
      <c r="CY36" s="622"/>
      <c r="CZ36" s="623">
        <v>14.5</v>
      </c>
      <c r="DA36" s="641"/>
      <c r="DB36" s="641"/>
      <c r="DC36" s="642"/>
      <c r="DD36" s="626">
        <v>280076</v>
      </c>
      <c r="DE36" s="621"/>
      <c r="DF36" s="621"/>
      <c r="DG36" s="621"/>
      <c r="DH36" s="621"/>
      <c r="DI36" s="621"/>
      <c r="DJ36" s="621"/>
      <c r="DK36" s="622"/>
      <c r="DL36" s="626">
        <v>262459</v>
      </c>
      <c r="DM36" s="621"/>
      <c r="DN36" s="621"/>
      <c r="DO36" s="621"/>
      <c r="DP36" s="621"/>
      <c r="DQ36" s="621"/>
      <c r="DR36" s="621"/>
      <c r="DS36" s="621"/>
      <c r="DT36" s="621"/>
      <c r="DU36" s="621"/>
      <c r="DV36" s="622"/>
      <c r="DW36" s="643">
        <v>18.7</v>
      </c>
      <c r="DX36" s="644"/>
      <c r="DY36" s="644"/>
      <c r="DZ36" s="644"/>
      <c r="EA36" s="644"/>
      <c r="EB36" s="644"/>
      <c r="EC36" s="645"/>
    </row>
    <row r="37" spans="2:133" ht="11.25" customHeight="1">
      <c r="AQ37" s="646" t="s">
        <v>316</v>
      </c>
      <c r="AR37" s="647"/>
      <c r="AS37" s="647"/>
      <c r="AT37" s="647"/>
      <c r="AU37" s="647"/>
      <c r="AV37" s="647"/>
      <c r="AW37" s="647"/>
      <c r="AX37" s="647"/>
      <c r="AY37" s="648"/>
      <c r="AZ37" s="620">
        <v>20427</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87</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179400</v>
      </c>
      <c r="CS37" s="639"/>
      <c r="CT37" s="639"/>
      <c r="CU37" s="639"/>
      <c r="CV37" s="639"/>
      <c r="CW37" s="639"/>
      <c r="CX37" s="639"/>
      <c r="CY37" s="640"/>
      <c r="CZ37" s="623">
        <v>7.1</v>
      </c>
      <c r="DA37" s="641"/>
      <c r="DB37" s="641"/>
      <c r="DC37" s="642"/>
      <c r="DD37" s="626">
        <v>112454</v>
      </c>
      <c r="DE37" s="639"/>
      <c r="DF37" s="639"/>
      <c r="DG37" s="639"/>
      <c r="DH37" s="639"/>
      <c r="DI37" s="639"/>
      <c r="DJ37" s="639"/>
      <c r="DK37" s="640"/>
      <c r="DL37" s="626">
        <v>112454</v>
      </c>
      <c r="DM37" s="639"/>
      <c r="DN37" s="639"/>
      <c r="DO37" s="639"/>
      <c r="DP37" s="639"/>
      <c r="DQ37" s="639"/>
      <c r="DR37" s="639"/>
      <c r="DS37" s="639"/>
      <c r="DT37" s="639"/>
      <c r="DU37" s="639"/>
      <c r="DV37" s="640"/>
      <c r="DW37" s="643">
        <v>8</v>
      </c>
      <c r="DX37" s="644"/>
      <c r="DY37" s="644"/>
      <c r="DZ37" s="644"/>
      <c r="EA37" s="644"/>
      <c r="EB37" s="644"/>
      <c r="EC37" s="645"/>
    </row>
    <row r="38" spans="2:133" ht="11.25" customHeight="1">
      <c r="AQ38" s="646" t="s">
        <v>319</v>
      </c>
      <c r="AR38" s="647"/>
      <c r="AS38" s="647"/>
      <c r="AT38" s="647"/>
      <c r="AU38" s="647"/>
      <c r="AV38" s="647"/>
      <c r="AW38" s="647"/>
      <c r="AX38" s="647"/>
      <c r="AY38" s="648"/>
      <c r="AZ38" s="620">
        <v>15892</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146</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113030</v>
      </c>
      <c r="CS38" s="621"/>
      <c r="CT38" s="621"/>
      <c r="CU38" s="621"/>
      <c r="CV38" s="621"/>
      <c r="CW38" s="621"/>
      <c r="CX38" s="621"/>
      <c r="CY38" s="622"/>
      <c r="CZ38" s="623">
        <v>4.5</v>
      </c>
      <c r="DA38" s="641"/>
      <c r="DB38" s="641"/>
      <c r="DC38" s="642"/>
      <c r="DD38" s="626">
        <v>107436</v>
      </c>
      <c r="DE38" s="621"/>
      <c r="DF38" s="621"/>
      <c r="DG38" s="621"/>
      <c r="DH38" s="621"/>
      <c r="DI38" s="621"/>
      <c r="DJ38" s="621"/>
      <c r="DK38" s="622"/>
      <c r="DL38" s="626">
        <v>107436</v>
      </c>
      <c r="DM38" s="621"/>
      <c r="DN38" s="621"/>
      <c r="DO38" s="621"/>
      <c r="DP38" s="621"/>
      <c r="DQ38" s="621"/>
      <c r="DR38" s="621"/>
      <c r="DS38" s="621"/>
      <c r="DT38" s="621"/>
      <c r="DU38" s="621"/>
      <c r="DV38" s="622"/>
      <c r="DW38" s="643">
        <v>7.6</v>
      </c>
      <c r="DX38" s="644"/>
      <c r="DY38" s="644"/>
      <c r="DZ38" s="644"/>
      <c r="EA38" s="644"/>
      <c r="EB38" s="644"/>
      <c r="EC38" s="645"/>
    </row>
    <row r="39" spans="2:133" ht="11.25" customHeight="1">
      <c r="AQ39" s="646" t="s">
        <v>322</v>
      </c>
      <c r="AR39" s="647"/>
      <c r="AS39" s="647"/>
      <c r="AT39" s="647"/>
      <c r="AU39" s="647"/>
      <c r="AV39" s="647"/>
      <c r="AW39" s="647"/>
      <c r="AX39" s="647"/>
      <c r="AY39" s="648"/>
      <c r="AZ39" s="620" t="s">
        <v>323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114</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42784</v>
      </c>
      <c r="CS39" s="639"/>
      <c r="CT39" s="639"/>
      <c r="CU39" s="639"/>
      <c r="CV39" s="639"/>
      <c r="CW39" s="639"/>
      <c r="CX39" s="639"/>
      <c r="CY39" s="640"/>
      <c r="CZ39" s="623">
        <v>1.7</v>
      </c>
      <c r="DA39" s="641"/>
      <c r="DB39" s="641"/>
      <c r="DC39" s="642"/>
      <c r="DD39" s="626">
        <v>42440</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29000</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140</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8500</v>
      </c>
      <c r="CS40" s="621"/>
      <c r="CT40" s="621"/>
      <c r="CU40" s="621"/>
      <c r="CV40" s="621"/>
      <c r="CW40" s="621"/>
      <c r="CX40" s="621"/>
      <c r="CY40" s="622"/>
      <c r="CZ40" s="623">
        <v>0.3</v>
      </c>
      <c r="DA40" s="641"/>
      <c r="DB40" s="641"/>
      <c r="DC40" s="642"/>
      <c r="DD40" s="626" t="s">
        <v>323</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23311</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434</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761476</v>
      </c>
      <c r="CS42" s="621"/>
      <c r="CT42" s="621"/>
      <c r="CU42" s="621"/>
      <c r="CV42" s="621"/>
      <c r="CW42" s="621"/>
      <c r="CX42" s="621"/>
      <c r="CY42" s="622"/>
      <c r="CZ42" s="623">
        <v>30.3</v>
      </c>
      <c r="DA42" s="624"/>
      <c r="DB42" s="624"/>
      <c r="DC42" s="625"/>
      <c r="DD42" s="626">
        <v>142646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2979</v>
      </c>
      <c r="CS43" s="639"/>
      <c r="CT43" s="639"/>
      <c r="CU43" s="639"/>
      <c r="CV43" s="639"/>
      <c r="CW43" s="639"/>
      <c r="CX43" s="639"/>
      <c r="CY43" s="640"/>
      <c r="CZ43" s="623">
        <v>0.1</v>
      </c>
      <c r="DA43" s="641"/>
      <c r="DB43" s="641"/>
      <c r="DC43" s="642"/>
      <c r="DD43" s="626">
        <v>2979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290</v>
      </c>
      <c r="CE44" s="634"/>
      <c r="CF44" s="617" t="s">
        <v>339</v>
      </c>
      <c r="CG44" s="618"/>
      <c r="CH44" s="618"/>
      <c r="CI44" s="618"/>
      <c r="CJ44" s="618"/>
      <c r="CK44" s="618"/>
      <c r="CL44" s="618"/>
      <c r="CM44" s="618"/>
      <c r="CN44" s="618"/>
      <c r="CO44" s="618"/>
      <c r="CP44" s="618"/>
      <c r="CQ44" s="619"/>
      <c r="CR44" s="620">
        <v>761476</v>
      </c>
      <c r="CS44" s="621"/>
      <c r="CT44" s="621"/>
      <c r="CU44" s="621"/>
      <c r="CV44" s="621"/>
      <c r="CW44" s="621"/>
      <c r="CX44" s="621"/>
      <c r="CY44" s="622"/>
      <c r="CZ44" s="623">
        <v>30.3</v>
      </c>
      <c r="DA44" s="624"/>
      <c r="DB44" s="624"/>
      <c r="DC44" s="625"/>
      <c r="DD44" s="626">
        <v>142646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163658</v>
      </c>
      <c r="CS45" s="639"/>
      <c r="CT45" s="639"/>
      <c r="CU45" s="639"/>
      <c r="CV45" s="639"/>
      <c r="CW45" s="639"/>
      <c r="CX45" s="639"/>
      <c r="CY45" s="640"/>
      <c r="CZ45" s="623">
        <v>6.5</v>
      </c>
      <c r="DA45" s="641"/>
      <c r="DB45" s="641"/>
      <c r="DC45" s="642"/>
      <c r="DD45" s="626">
        <v>18607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597818</v>
      </c>
      <c r="CS46" s="621"/>
      <c r="CT46" s="621"/>
      <c r="CU46" s="621"/>
      <c r="CV46" s="621"/>
      <c r="CW46" s="621"/>
      <c r="CX46" s="621"/>
      <c r="CY46" s="622"/>
      <c r="CZ46" s="623">
        <v>23.8</v>
      </c>
      <c r="DA46" s="624"/>
      <c r="DB46" s="624"/>
      <c r="DC46" s="625"/>
      <c r="DD46" s="626">
        <v>124039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t="s">
        <v>113</v>
      </c>
      <c r="CS47" s="639"/>
      <c r="CT47" s="639"/>
      <c r="CU47" s="639"/>
      <c r="CV47" s="639"/>
      <c r="CW47" s="639"/>
      <c r="CX47" s="639"/>
      <c r="CY47" s="640"/>
      <c r="CZ47" s="623" t="s">
        <v>113</v>
      </c>
      <c r="DA47" s="641"/>
      <c r="DB47" s="641"/>
      <c r="DC47" s="642"/>
      <c r="DD47" s="626" t="s">
        <v>113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2511312</v>
      </c>
      <c r="CS49" s="605"/>
      <c r="CT49" s="605"/>
      <c r="CU49" s="605"/>
      <c r="CV49" s="605"/>
      <c r="CW49" s="605"/>
      <c r="CX49" s="605"/>
      <c r="CY49" s="606"/>
      <c r="CZ49" s="607">
        <v>100</v>
      </c>
      <c r="DA49" s="608"/>
      <c r="DB49" s="608"/>
      <c r="DC49" s="609"/>
      <c r="DD49" s="610">
        <v>1626546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22" t="s">
        <v>346</v>
      </c>
      <c r="DK2" s="1123"/>
      <c r="DL2" s="1123"/>
      <c r="DM2" s="1123"/>
      <c r="DN2" s="1123"/>
      <c r="DO2" s="1124"/>
      <c r="DP2" s="202"/>
      <c r="DQ2" s="1122" t="s">
        <v>347</v>
      </c>
      <c r="DR2" s="1123"/>
      <c r="DS2" s="1123"/>
      <c r="DT2" s="1123"/>
      <c r="DU2" s="1123"/>
      <c r="DV2" s="1123"/>
      <c r="DW2" s="1123"/>
      <c r="DX2" s="1123"/>
      <c r="DY2" s="1123"/>
      <c r="DZ2" s="1124"/>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1" t="s">
        <v>348</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25"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44" t="s">
        <v>364</v>
      </c>
      <c r="DH5" s="1145"/>
      <c r="DI5" s="1145"/>
      <c r="DJ5" s="1145"/>
      <c r="DK5" s="1146"/>
      <c r="DL5" s="1144" t="s">
        <v>365</v>
      </c>
      <c r="DM5" s="1145"/>
      <c r="DN5" s="1145"/>
      <c r="DO5" s="1145"/>
      <c r="DP5" s="1146"/>
      <c r="DQ5" s="1030" t="s">
        <v>366</v>
      </c>
      <c r="DR5" s="1031"/>
      <c r="DS5" s="1031"/>
      <c r="DT5" s="1031"/>
      <c r="DU5" s="1032"/>
      <c r="DV5" s="1030" t="s">
        <v>357</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6"/>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47"/>
      <c r="DH6" s="1148"/>
      <c r="DI6" s="1148"/>
      <c r="DJ6" s="1148"/>
      <c r="DK6" s="1149"/>
      <c r="DL6" s="1147"/>
      <c r="DM6" s="1148"/>
      <c r="DN6" s="1148"/>
      <c r="DO6" s="1148"/>
      <c r="DP6" s="1149"/>
      <c r="DQ6" s="1033"/>
      <c r="DR6" s="1034"/>
      <c r="DS6" s="1034"/>
      <c r="DT6" s="1034"/>
      <c r="DU6" s="1035"/>
      <c r="DV6" s="1033"/>
      <c r="DW6" s="1034"/>
      <c r="DX6" s="1034"/>
      <c r="DY6" s="1034"/>
      <c r="DZ6" s="1047"/>
      <c r="EA6" s="207"/>
    </row>
    <row r="7" spans="1:131" s="208" customFormat="1" ht="26.25" customHeight="1" thickTop="1">
      <c r="A7" s="211">
        <v>1</v>
      </c>
      <c r="B7" s="1077" t="s">
        <v>367</v>
      </c>
      <c r="C7" s="1078"/>
      <c r="D7" s="1078"/>
      <c r="E7" s="1078"/>
      <c r="F7" s="1078"/>
      <c r="G7" s="1078"/>
      <c r="H7" s="1078"/>
      <c r="I7" s="1078"/>
      <c r="J7" s="1078"/>
      <c r="K7" s="1078"/>
      <c r="L7" s="1078"/>
      <c r="M7" s="1078"/>
      <c r="N7" s="1078"/>
      <c r="O7" s="1078"/>
      <c r="P7" s="1079"/>
      <c r="Q7" s="1116">
        <v>3133</v>
      </c>
      <c r="R7" s="1117"/>
      <c r="S7" s="1117"/>
      <c r="T7" s="1117"/>
      <c r="U7" s="1117"/>
      <c r="V7" s="1117">
        <v>2511</v>
      </c>
      <c r="W7" s="1117"/>
      <c r="X7" s="1117"/>
      <c r="Y7" s="1117"/>
      <c r="Z7" s="1117"/>
      <c r="AA7" s="1117">
        <v>622</v>
      </c>
      <c r="AB7" s="1117"/>
      <c r="AC7" s="1117"/>
      <c r="AD7" s="1117"/>
      <c r="AE7" s="1118"/>
      <c r="AF7" s="1119">
        <v>64</v>
      </c>
      <c r="AG7" s="1120"/>
      <c r="AH7" s="1120"/>
      <c r="AI7" s="1120"/>
      <c r="AJ7" s="1121"/>
      <c r="AK7" s="1133">
        <v>260</v>
      </c>
      <c r="AL7" s="1134"/>
      <c r="AM7" s="1134"/>
      <c r="AN7" s="1134"/>
      <c r="AO7" s="1134"/>
      <c r="AP7" s="1134">
        <v>3179</v>
      </c>
      <c r="AQ7" s="1134"/>
      <c r="AR7" s="1134"/>
      <c r="AS7" s="1134"/>
      <c r="AT7" s="1134"/>
      <c r="AU7" s="1150"/>
      <c r="AV7" s="1150"/>
      <c r="AW7" s="1150"/>
      <c r="AX7" s="1150"/>
      <c r="AY7" s="1151"/>
      <c r="AZ7" s="205"/>
      <c r="BA7" s="205"/>
      <c r="BB7" s="205"/>
      <c r="BC7" s="205"/>
      <c r="BD7" s="205"/>
      <c r="BE7" s="206"/>
      <c r="BF7" s="206"/>
      <c r="BG7" s="206"/>
      <c r="BH7" s="206"/>
      <c r="BI7" s="206"/>
      <c r="BJ7" s="206"/>
      <c r="BK7" s="206"/>
      <c r="BL7" s="206"/>
      <c r="BM7" s="206"/>
      <c r="BN7" s="206"/>
      <c r="BO7" s="206"/>
      <c r="BP7" s="206"/>
      <c r="BQ7" s="212">
        <v>1</v>
      </c>
      <c r="BR7" s="213"/>
      <c r="BS7" s="1152"/>
      <c r="BT7" s="1153"/>
      <c r="BU7" s="1153"/>
      <c r="BV7" s="1153"/>
      <c r="BW7" s="1153"/>
      <c r="BX7" s="1153"/>
      <c r="BY7" s="1153"/>
      <c r="BZ7" s="1153"/>
      <c r="CA7" s="1153"/>
      <c r="CB7" s="1153"/>
      <c r="CC7" s="1153"/>
      <c r="CD7" s="1153"/>
      <c r="CE7" s="1153"/>
      <c r="CF7" s="1153"/>
      <c r="CG7" s="1154"/>
      <c r="CH7" s="1130"/>
      <c r="CI7" s="1131"/>
      <c r="CJ7" s="1131"/>
      <c r="CK7" s="1131"/>
      <c r="CL7" s="1132"/>
      <c r="CM7" s="1130"/>
      <c r="CN7" s="1131"/>
      <c r="CO7" s="1131"/>
      <c r="CP7" s="1131"/>
      <c r="CQ7" s="1132"/>
      <c r="CR7" s="1130"/>
      <c r="CS7" s="1131"/>
      <c r="CT7" s="1131"/>
      <c r="CU7" s="1131"/>
      <c r="CV7" s="1132"/>
      <c r="CW7" s="1130"/>
      <c r="CX7" s="1131"/>
      <c r="CY7" s="1131"/>
      <c r="CZ7" s="1131"/>
      <c r="DA7" s="1132"/>
      <c r="DB7" s="1130"/>
      <c r="DC7" s="1131"/>
      <c r="DD7" s="1131"/>
      <c r="DE7" s="1131"/>
      <c r="DF7" s="1132"/>
      <c r="DG7" s="1130"/>
      <c r="DH7" s="1131"/>
      <c r="DI7" s="1131"/>
      <c r="DJ7" s="1131"/>
      <c r="DK7" s="1132"/>
      <c r="DL7" s="1130"/>
      <c r="DM7" s="1131"/>
      <c r="DN7" s="1131"/>
      <c r="DO7" s="1131"/>
      <c r="DP7" s="1132"/>
      <c r="DQ7" s="1130"/>
      <c r="DR7" s="1131"/>
      <c r="DS7" s="1131"/>
      <c r="DT7" s="1131"/>
      <c r="DU7" s="1132"/>
      <c r="DV7" s="1127"/>
      <c r="DW7" s="1128"/>
      <c r="DX7" s="1128"/>
      <c r="DY7" s="1128"/>
      <c r="DZ7" s="1129"/>
      <c r="EA7" s="207"/>
    </row>
    <row r="8" spans="1:131" s="208" customFormat="1" ht="26.25" customHeight="1">
      <c r="A8" s="214">
        <v>2</v>
      </c>
      <c r="B8" s="1060"/>
      <c r="C8" s="1061"/>
      <c r="D8" s="1061"/>
      <c r="E8" s="1061"/>
      <c r="F8" s="1061"/>
      <c r="G8" s="1061"/>
      <c r="H8" s="1061"/>
      <c r="I8" s="1061"/>
      <c r="J8" s="1061"/>
      <c r="K8" s="1061"/>
      <c r="L8" s="1061"/>
      <c r="M8" s="1061"/>
      <c r="N8" s="1061"/>
      <c r="O8" s="1061"/>
      <c r="P8" s="1062"/>
      <c r="Q8" s="1072"/>
      <c r="R8" s="1073"/>
      <c r="S8" s="1073"/>
      <c r="T8" s="1073"/>
      <c r="U8" s="1073"/>
      <c r="V8" s="1073"/>
      <c r="W8" s="1073"/>
      <c r="X8" s="1073"/>
      <c r="Y8" s="1073"/>
      <c r="Z8" s="1073"/>
      <c r="AA8" s="1073"/>
      <c r="AB8" s="1073"/>
      <c r="AC8" s="1073"/>
      <c r="AD8" s="1073"/>
      <c r="AE8" s="1074"/>
      <c r="AF8" s="1066"/>
      <c r="AG8" s="1067"/>
      <c r="AH8" s="1067"/>
      <c r="AI8" s="1067"/>
      <c r="AJ8" s="1068"/>
      <c r="AK8" s="1114"/>
      <c r="AL8" s="1115"/>
      <c r="AM8" s="1115"/>
      <c r="AN8" s="1115"/>
      <c r="AO8" s="1115"/>
      <c r="AP8" s="1115"/>
      <c r="AQ8" s="1115"/>
      <c r="AR8" s="1115"/>
      <c r="AS8" s="1115"/>
      <c r="AT8" s="1115"/>
      <c r="AU8" s="1112"/>
      <c r="AV8" s="1112"/>
      <c r="AW8" s="1112"/>
      <c r="AX8" s="1112"/>
      <c r="AY8" s="1113"/>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0"/>
      <c r="C9" s="1061"/>
      <c r="D9" s="1061"/>
      <c r="E9" s="1061"/>
      <c r="F9" s="1061"/>
      <c r="G9" s="1061"/>
      <c r="H9" s="1061"/>
      <c r="I9" s="1061"/>
      <c r="J9" s="1061"/>
      <c r="K9" s="1061"/>
      <c r="L9" s="1061"/>
      <c r="M9" s="1061"/>
      <c r="N9" s="1061"/>
      <c r="O9" s="1061"/>
      <c r="P9" s="1062"/>
      <c r="Q9" s="1072"/>
      <c r="R9" s="1073"/>
      <c r="S9" s="1073"/>
      <c r="T9" s="1073"/>
      <c r="U9" s="1073"/>
      <c r="V9" s="1073"/>
      <c r="W9" s="1073"/>
      <c r="X9" s="1073"/>
      <c r="Y9" s="1073"/>
      <c r="Z9" s="1073"/>
      <c r="AA9" s="1073"/>
      <c r="AB9" s="1073"/>
      <c r="AC9" s="1073"/>
      <c r="AD9" s="1073"/>
      <c r="AE9" s="1074"/>
      <c r="AF9" s="1066"/>
      <c r="AG9" s="1067"/>
      <c r="AH9" s="1067"/>
      <c r="AI9" s="1067"/>
      <c r="AJ9" s="1068"/>
      <c r="AK9" s="1114"/>
      <c r="AL9" s="1115"/>
      <c r="AM9" s="1115"/>
      <c r="AN9" s="1115"/>
      <c r="AO9" s="1115"/>
      <c r="AP9" s="1115"/>
      <c r="AQ9" s="1115"/>
      <c r="AR9" s="1115"/>
      <c r="AS9" s="1115"/>
      <c r="AT9" s="1115"/>
      <c r="AU9" s="1112"/>
      <c r="AV9" s="1112"/>
      <c r="AW9" s="1112"/>
      <c r="AX9" s="1112"/>
      <c r="AY9" s="1113"/>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0"/>
      <c r="C10" s="1061"/>
      <c r="D10" s="1061"/>
      <c r="E10" s="1061"/>
      <c r="F10" s="1061"/>
      <c r="G10" s="1061"/>
      <c r="H10" s="1061"/>
      <c r="I10" s="1061"/>
      <c r="J10" s="1061"/>
      <c r="K10" s="1061"/>
      <c r="L10" s="1061"/>
      <c r="M10" s="1061"/>
      <c r="N10" s="1061"/>
      <c r="O10" s="1061"/>
      <c r="P10" s="1062"/>
      <c r="Q10" s="1072"/>
      <c r="R10" s="1073"/>
      <c r="S10" s="1073"/>
      <c r="T10" s="1073"/>
      <c r="U10" s="1073"/>
      <c r="V10" s="1073"/>
      <c r="W10" s="1073"/>
      <c r="X10" s="1073"/>
      <c r="Y10" s="1073"/>
      <c r="Z10" s="1073"/>
      <c r="AA10" s="1073"/>
      <c r="AB10" s="1073"/>
      <c r="AC10" s="1073"/>
      <c r="AD10" s="1073"/>
      <c r="AE10" s="1074"/>
      <c r="AF10" s="1066"/>
      <c r="AG10" s="1067"/>
      <c r="AH10" s="1067"/>
      <c r="AI10" s="1067"/>
      <c r="AJ10" s="1068"/>
      <c r="AK10" s="1114"/>
      <c r="AL10" s="1115"/>
      <c r="AM10" s="1115"/>
      <c r="AN10" s="1115"/>
      <c r="AO10" s="1115"/>
      <c r="AP10" s="1115"/>
      <c r="AQ10" s="1115"/>
      <c r="AR10" s="1115"/>
      <c r="AS10" s="1115"/>
      <c r="AT10" s="1115"/>
      <c r="AU10" s="1112"/>
      <c r="AV10" s="1112"/>
      <c r="AW10" s="1112"/>
      <c r="AX10" s="1112"/>
      <c r="AY10" s="1113"/>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0"/>
      <c r="C11" s="1061"/>
      <c r="D11" s="1061"/>
      <c r="E11" s="1061"/>
      <c r="F11" s="1061"/>
      <c r="G11" s="1061"/>
      <c r="H11" s="1061"/>
      <c r="I11" s="1061"/>
      <c r="J11" s="1061"/>
      <c r="K11" s="1061"/>
      <c r="L11" s="1061"/>
      <c r="M11" s="1061"/>
      <c r="N11" s="1061"/>
      <c r="O11" s="1061"/>
      <c r="P11" s="1062"/>
      <c r="Q11" s="1072"/>
      <c r="R11" s="1073"/>
      <c r="S11" s="1073"/>
      <c r="T11" s="1073"/>
      <c r="U11" s="1073"/>
      <c r="V11" s="1073"/>
      <c r="W11" s="1073"/>
      <c r="X11" s="1073"/>
      <c r="Y11" s="1073"/>
      <c r="Z11" s="1073"/>
      <c r="AA11" s="1073"/>
      <c r="AB11" s="1073"/>
      <c r="AC11" s="1073"/>
      <c r="AD11" s="1073"/>
      <c r="AE11" s="1074"/>
      <c r="AF11" s="1066"/>
      <c r="AG11" s="1067"/>
      <c r="AH11" s="1067"/>
      <c r="AI11" s="1067"/>
      <c r="AJ11" s="1068"/>
      <c r="AK11" s="1114"/>
      <c r="AL11" s="1115"/>
      <c r="AM11" s="1115"/>
      <c r="AN11" s="1115"/>
      <c r="AO11" s="1115"/>
      <c r="AP11" s="1115"/>
      <c r="AQ11" s="1115"/>
      <c r="AR11" s="1115"/>
      <c r="AS11" s="1115"/>
      <c r="AT11" s="1115"/>
      <c r="AU11" s="1112"/>
      <c r="AV11" s="1112"/>
      <c r="AW11" s="1112"/>
      <c r="AX11" s="1112"/>
      <c r="AY11" s="1113"/>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0"/>
      <c r="C12" s="1061"/>
      <c r="D12" s="1061"/>
      <c r="E12" s="1061"/>
      <c r="F12" s="1061"/>
      <c r="G12" s="1061"/>
      <c r="H12" s="1061"/>
      <c r="I12" s="1061"/>
      <c r="J12" s="1061"/>
      <c r="K12" s="1061"/>
      <c r="L12" s="1061"/>
      <c r="M12" s="1061"/>
      <c r="N12" s="1061"/>
      <c r="O12" s="1061"/>
      <c r="P12" s="1062"/>
      <c r="Q12" s="1072"/>
      <c r="R12" s="1073"/>
      <c r="S12" s="1073"/>
      <c r="T12" s="1073"/>
      <c r="U12" s="1073"/>
      <c r="V12" s="1073"/>
      <c r="W12" s="1073"/>
      <c r="X12" s="1073"/>
      <c r="Y12" s="1073"/>
      <c r="Z12" s="1073"/>
      <c r="AA12" s="1073"/>
      <c r="AB12" s="1073"/>
      <c r="AC12" s="1073"/>
      <c r="AD12" s="1073"/>
      <c r="AE12" s="1074"/>
      <c r="AF12" s="1066"/>
      <c r="AG12" s="1067"/>
      <c r="AH12" s="1067"/>
      <c r="AI12" s="1067"/>
      <c r="AJ12" s="1068"/>
      <c r="AK12" s="1114"/>
      <c r="AL12" s="1115"/>
      <c r="AM12" s="1115"/>
      <c r="AN12" s="1115"/>
      <c r="AO12" s="1115"/>
      <c r="AP12" s="1115"/>
      <c r="AQ12" s="1115"/>
      <c r="AR12" s="1115"/>
      <c r="AS12" s="1115"/>
      <c r="AT12" s="1115"/>
      <c r="AU12" s="1112"/>
      <c r="AV12" s="1112"/>
      <c r="AW12" s="1112"/>
      <c r="AX12" s="1112"/>
      <c r="AY12" s="1113"/>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0"/>
      <c r="C13" s="1061"/>
      <c r="D13" s="1061"/>
      <c r="E13" s="1061"/>
      <c r="F13" s="1061"/>
      <c r="G13" s="1061"/>
      <c r="H13" s="1061"/>
      <c r="I13" s="1061"/>
      <c r="J13" s="1061"/>
      <c r="K13" s="1061"/>
      <c r="L13" s="1061"/>
      <c r="M13" s="1061"/>
      <c r="N13" s="1061"/>
      <c r="O13" s="1061"/>
      <c r="P13" s="1062"/>
      <c r="Q13" s="1072"/>
      <c r="R13" s="1073"/>
      <c r="S13" s="1073"/>
      <c r="T13" s="1073"/>
      <c r="U13" s="1073"/>
      <c r="V13" s="1073"/>
      <c r="W13" s="1073"/>
      <c r="X13" s="1073"/>
      <c r="Y13" s="1073"/>
      <c r="Z13" s="1073"/>
      <c r="AA13" s="1073"/>
      <c r="AB13" s="1073"/>
      <c r="AC13" s="1073"/>
      <c r="AD13" s="1073"/>
      <c r="AE13" s="1074"/>
      <c r="AF13" s="1066"/>
      <c r="AG13" s="1067"/>
      <c r="AH13" s="1067"/>
      <c r="AI13" s="1067"/>
      <c r="AJ13" s="1068"/>
      <c r="AK13" s="1114"/>
      <c r="AL13" s="1115"/>
      <c r="AM13" s="1115"/>
      <c r="AN13" s="1115"/>
      <c r="AO13" s="1115"/>
      <c r="AP13" s="1115"/>
      <c r="AQ13" s="1115"/>
      <c r="AR13" s="1115"/>
      <c r="AS13" s="1115"/>
      <c r="AT13" s="1115"/>
      <c r="AU13" s="1112"/>
      <c r="AV13" s="1112"/>
      <c r="AW13" s="1112"/>
      <c r="AX13" s="1112"/>
      <c r="AY13" s="1113"/>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0"/>
      <c r="C14" s="1061"/>
      <c r="D14" s="1061"/>
      <c r="E14" s="1061"/>
      <c r="F14" s="1061"/>
      <c r="G14" s="1061"/>
      <c r="H14" s="1061"/>
      <c r="I14" s="1061"/>
      <c r="J14" s="1061"/>
      <c r="K14" s="1061"/>
      <c r="L14" s="1061"/>
      <c r="M14" s="1061"/>
      <c r="N14" s="1061"/>
      <c r="O14" s="1061"/>
      <c r="P14" s="1062"/>
      <c r="Q14" s="1072"/>
      <c r="R14" s="1073"/>
      <c r="S14" s="1073"/>
      <c r="T14" s="1073"/>
      <c r="U14" s="1073"/>
      <c r="V14" s="1073"/>
      <c r="W14" s="1073"/>
      <c r="X14" s="1073"/>
      <c r="Y14" s="1073"/>
      <c r="Z14" s="1073"/>
      <c r="AA14" s="1073"/>
      <c r="AB14" s="1073"/>
      <c r="AC14" s="1073"/>
      <c r="AD14" s="1073"/>
      <c r="AE14" s="1074"/>
      <c r="AF14" s="1066"/>
      <c r="AG14" s="1067"/>
      <c r="AH14" s="1067"/>
      <c r="AI14" s="1067"/>
      <c r="AJ14" s="1068"/>
      <c r="AK14" s="1114"/>
      <c r="AL14" s="1115"/>
      <c r="AM14" s="1115"/>
      <c r="AN14" s="1115"/>
      <c r="AO14" s="1115"/>
      <c r="AP14" s="1115"/>
      <c r="AQ14" s="1115"/>
      <c r="AR14" s="1115"/>
      <c r="AS14" s="1115"/>
      <c r="AT14" s="1115"/>
      <c r="AU14" s="1112"/>
      <c r="AV14" s="1112"/>
      <c r="AW14" s="1112"/>
      <c r="AX14" s="1112"/>
      <c r="AY14" s="1113"/>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0"/>
      <c r="C15" s="1061"/>
      <c r="D15" s="1061"/>
      <c r="E15" s="1061"/>
      <c r="F15" s="1061"/>
      <c r="G15" s="1061"/>
      <c r="H15" s="1061"/>
      <c r="I15" s="1061"/>
      <c r="J15" s="1061"/>
      <c r="K15" s="1061"/>
      <c r="L15" s="1061"/>
      <c r="M15" s="1061"/>
      <c r="N15" s="1061"/>
      <c r="O15" s="1061"/>
      <c r="P15" s="1062"/>
      <c r="Q15" s="1072"/>
      <c r="R15" s="1073"/>
      <c r="S15" s="1073"/>
      <c r="T15" s="1073"/>
      <c r="U15" s="1073"/>
      <c r="V15" s="1073"/>
      <c r="W15" s="1073"/>
      <c r="X15" s="1073"/>
      <c r="Y15" s="1073"/>
      <c r="Z15" s="1073"/>
      <c r="AA15" s="1073"/>
      <c r="AB15" s="1073"/>
      <c r="AC15" s="1073"/>
      <c r="AD15" s="1073"/>
      <c r="AE15" s="1074"/>
      <c r="AF15" s="1066"/>
      <c r="AG15" s="1067"/>
      <c r="AH15" s="1067"/>
      <c r="AI15" s="1067"/>
      <c r="AJ15" s="1068"/>
      <c r="AK15" s="1114"/>
      <c r="AL15" s="1115"/>
      <c r="AM15" s="1115"/>
      <c r="AN15" s="1115"/>
      <c r="AO15" s="1115"/>
      <c r="AP15" s="1115"/>
      <c r="AQ15" s="1115"/>
      <c r="AR15" s="1115"/>
      <c r="AS15" s="1115"/>
      <c r="AT15" s="1115"/>
      <c r="AU15" s="1112"/>
      <c r="AV15" s="1112"/>
      <c r="AW15" s="1112"/>
      <c r="AX15" s="1112"/>
      <c r="AY15" s="1113"/>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0"/>
      <c r="C16" s="1061"/>
      <c r="D16" s="1061"/>
      <c r="E16" s="1061"/>
      <c r="F16" s="1061"/>
      <c r="G16" s="1061"/>
      <c r="H16" s="1061"/>
      <c r="I16" s="1061"/>
      <c r="J16" s="1061"/>
      <c r="K16" s="1061"/>
      <c r="L16" s="1061"/>
      <c r="M16" s="1061"/>
      <c r="N16" s="1061"/>
      <c r="O16" s="1061"/>
      <c r="P16" s="1062"/>
      <c r="Q16" s="1072"/>
      <c r="R16" s="1073"/>
      <c r="S16" s="1073"/>
      <c r="T16" s="1073"/>
      <c r="U16" s="1073"/>
      <c r="V16" s="1073"/>
      <c r="W16" s="1073"/>
      <c r="X16" s="1073"/>
      <c r="Y16" s="1073"/>
      <c r="Z16" s="1073"/>
      <c r="AA16" s="1073"/>
      <c r="AB16" s="1073"/>
      <c r="AC16" s="1073"/>
      <c r="AD16" s="1073"/>
      <c r="AE16" s="1074"/>
      <c r="AF16" s="1066"/>
      <c r="AG16" s="1067"/>
      <c r="AH16" s="1067"/>
      <c r="AI16" s="1067"/>
      <c r="AJ16" s="1068"/>
      <c r="AK16" s="1114"/>
      <c r="AL16" s="1115"/>
      <c r="AM16" s="1115"/>
      <c r="AN16" s="1115"/>
      <c r="AO16" s="1115"/>
      <c r="AP16" s="1115"/>
      <c r="AQ16" s="1115"/>
      <c r="AR16" s="1115"/>
      <c r="AS16" s="1115"/>
      <c r="AT16" s="1115"/>
      <c r="AU16" s="1112"/>
      <c r="AV16" s="1112"/>
      <c r="AW16" s="1112"/>
      <c r="AX16" s="1112"/>
      <c r="AY16" s="1113"/>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0"/>
      <c r="C17" s="1061"/>
      <c r="D17" s="1061"/>
      <c r="E17" s="1061"/>
      <c r="F17" s="1061"/>
      <c r="G17" s="1061"/>
      <c r="H17" s="1061"/>
      <c r="I17" s="1061"/>
      <c r="J17" s="1061"/>
      <c r="K17" s="1061"/>
      <c r="L17" s="1061"/>
      <c r="M17" s="1061"/>
      <c r="N17" s="1061"/>
      <c r="O17" s="1061"/>
      <c r="P17" s="1062"/>
      <c r="Q17" s="1072"/>
      <c r="R17" s="1073"/>
      <c r="S17" s="1073"/>
      <c r="T17" s="1073"/>
      <c r="U17" s="1073"/>
      <c r="V17" s="1073"/>
      <c r="W17" s="1073"/>
      <c r="X17" s="1073"/>
      <c r="Y17" s="1073"/>
      <c r="Z17" s="1073"/>
      <c r="AA17" s="1073"/>
      <c r="AB17" s="1073"/>
      <c r="AC17" s="1073"/>
      <c r="AD17" s="1073"/>
      <c r="AE17" s="1074"/>
      <c r="AF17" s="1066"/>
      <c r="AG17" s="1067"/>
      <c r="AH17" s="1067"/>
      <c r="AI17" s="1067"/>
      <c r="AJ17" s="1068"/>
      <c r="AK17" s="1114"/>
      <c r="AL17" s="1115"/>
      <c r="AM17" s="1115"/>
      <c r="AN17" s="1115"/>
      <c r="AO17" s="1115"/>
      <c r="AP17" s="1115"/>
      <c r="AQ17" s="1115"/>
      <c r="AR17" s="1115"/>
      <c r="AS17" s="1115"/>
      <c r="AT17" s="1115"/>
      <c r="AU17" s="1112"/>
      <c r="AV17" s="1112"/>
      <c r="AW17" s="1112"/>
      <c r="AX17" s="1112"/>
      <c r="AY17" s="1113"/>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0"/>
      <c r="C18" s="1061"/>
      <c r="D18" s="1061"/>
      <c r="E18" s="1061"/>
      <c r="F18" s="1061"/>
      <c r="G18" s="1061"/>
      <c r="H18" s="1061"/>
      <c r="I18" s="1061"/>
      <c r="J18" s="1061"/>
      <c r="K18" s="1061"/>
      <c r="L18" s="1061"/>
      <c r="M18" s="1061"/>
      <c r="N18" s="1061"/>
      <c r="O18" s="1061"/>
      <c r="P18" s="1062"/>
      <c r="Q18" s="1072"/>
      <c r="R18" s="1073"/>
      <c r="S18" s="1073"/>
      <c r="T18" s="1073"/>
      <c r="U18" s="1073"/>
      <c r="V18" s="1073"/>
      <c r="W18" s="1073"/>
      <c r="X18" s="1073"/>
      <c r="Y18" s="1073"/>
      <c r="Z18" s="1073"/>
      <c r="AA18" s="1073"/>
      <c r="AB18" s="1073"/>
      <c r="AC18" s="1073"/>
      <c r="AD18" s="1073"/>
      <c r="AE18" s="1074"/>
      <c r="AF18" s="1066"/>
      <c r="AG18" s="1067"/>
      <c r="AH18" s="1067"/>
      <c r="AI18" s="1067"/>
      <c r="AJ18" s="1068"/>
      <c r="AK18" s="1114"/>
      <c r="AL18" s="1115"/>
      <c r="AM18" s="1115"/>
      <c r="AN18" s="1115"/>
      <c r="AO18" s="1115"/>
      <c r="AP18" s="1115"/>
      <c r="AQ18" s="1115"/>
      <c r="AR18" s="1115"/>
      <c r="AS18" s="1115"/>
      <c r="AT18" s="1115"/>
      <c r="AU18" s="1112"/>
      <c r="AV18" s="1112"/>
      <c r="AW18" s="1112"/>
      <c r="AX18" s="1112"/>
      <c r="AY18" s="1113"/>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0"/>
      <c r="C19" s="1061"/>
      <c r="D19" s="1061"/>
      <c r="E19" s="1061"/>
      <c r="F19" s="1061"/>
      <c r="G19" s="1061"/>
      <c r="H19" s="1061"/>
      <c r="I19" s="1061"/>
      <c r="J19" s="1061"/>
      <c r="K19" s="1061"/>
      <c r="L19" s="1061"/>
      <c r="M19" s="1061"/>
      <c r="N19" s="1061"/>
      <c r="O19" s="1061"/>
      <c r="P19" s="1062"/>
      <c r="Q19" s="1072"/>
      <c r="R19" s="1073"/>
      <c r="S19" s="1073"/>
      <c r="T19" s="1073"/>
      <c r="U19" s="1073"/>
      <c r="V19" s="1073"/>
      <c r="W19" s="1073"/>
      <c r="X19" s="1073"/>
      <c r="Y19" s="1073"/>
      <c r="Z19" s="1073"/>
      <c r="AA19" s="1073"/>
      <c r="AB19" s="1073"/>
      <c r="AC19" s="1073"/>
      <c r="AD19" s="1073"/>
      <c r="AE19" s="1074"/>
      <c r="AF19" s="1066"/>
      <c r="AG19" s="1067"/>
      <c r="AH19" s="1067"/>
      <c r="AI19" s="1067"/>
      <c r="AJ19" s="1068"/>
      <c r="AK19" s="1114"/>
      <c r="AL19" s="1115"/>
      <c r="AM19" s="1115"/>
      <c r="AN19" s="1115"/>
      <c r="AO19" s="1115"/>
      <c r="AP19" s="1115"/>
      <c r="AQ19" s="1115"/>
      <c r="AR19" s="1115"/>
      <c r="AS19" s="1115"/>
      <c r="AT19" s="1115"/>
      <c r="AU19" s="1112"/>
      <c r="AV19" s="1112"/>
      <c r="AW19" s="1112"/>
      <c r="AX19" s="1112"/>
      <c r="AY19" s="1113"/>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0"/>
      <c r="C20" s="1061"/>
      <c r="D20" s="1061"/>
      <c r="E20" s="1061"/>
      <c r="F20" s="1061"/>
      <c r="G20" s="1061"/>
      <c r="H20" s="1061"/>
      <c r="I20" s="1061"/>
      <c r="J20" s="1061"/>
      <c r="K20" s="1061"/>
      <c r="L20" s="1061"/>
      <c r="M20" s="1061"/>
      <c r="N20" s="1061"/>
      <c r="O20" s="1061"/>
      <c r="P20" s="1062"/>
      <c r="Q20" s="1072"/>
      <c r="R20" s="1073"/>
      <c r="S20" s="1073"/>
      <c r="T20" s="1073"/>
      <c r="U20" s="1073"/>
      <c r="V20" s="1073"/>
      <c r="W20" s="1073"/>
      <c r="X20" s="1073"/>
      <c r="Y20" s="1073"/>
      <c r="Z20" s="1073"/>
      <c r="AA20" s="1073"/>
      <c r="AB20" s="1073"/>
      <c r="AC20" s="1073"/>
      <c r="AD20" s="1073"/>
      <c r="AE20" s="1074"/>
      <c r="AF20" s="1066"/>
      <c r="AG20" s="1067"/>
      <c r="AH20" s="1067"/>
      <c r="AI20" s="1067"/>
      <c r="AJ20" s="1068"/>
      <c r="AK20" s="1114"/>
      <c r="AL20" s="1115"/>
      <c r="AM20" s="1115"/>
      <c r="AN20" s="1115"/>
      <c r="AO20" s="1115"/>
      <c r="AP20" s="1115"/>
      <c r="AQ20" s="1115"/>
      <c r="AR20" s="1115"/>
      <c r="AS20" s="1115"/>
      <c r="AT20" s="1115"/>
      <c r="AU20" s="1112"/>
      <c r="AV20" s="1112"/>
      <c r="AW20" s="1112"/>
      <c r="AX20" s="1112"/>
      <c r="AY20" s="1113"/>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0"/>
      <c r="C21" s="1061"/>
      <c r="D21" s="1061"/>
      <c r="E21" s="1061"/>
      <c r="F21" s="1061"/>
      <c r="G21" s="1061"/>
      <c r="H21" s="1061"/>
      <c r="I21" s="1061"/>
      <c r="J21" s="1061"/>
      <c r="K21" s="1061"/>
      <c r="L21" s="1061"/>
      <c r="M21" s="1061"/>
      <c r="N21" s="1061"/>
      <c r="O21" s="1061"/>
      <c r="P21" s="1062"/>
      <c r="Q21" s="1072"/>
      <c r="R21" s="1073"/>
      <c r="S21" s="1073"/>
      <c r="T21" s="1073"/>
      <c r="U21" s="1073"/>
      <c r="V21" s="1073"/>
      <c r="W21" s="1073"/>
      <c r="X21" s="1073"/>
      <c r="Y21" s="1073"/>
      <c r="Z21" s="1073"/>
      <c r="AA21" s="1073"/>
      <c r="AB21" s="1073"/>
      <c r="AC21" s="1073"/>
      <c r="AD21" s="1073"/>
      <c r="AE21" s="1074"/>
      <c r="AF21" s="1066"/>
      <c r="AG21" s="1067"/>
      <c r="AH21" s="1067"/>
      <c r="AI21" s="1067"/>
      <c r="AJ21" s="1068"/>
      <c r="AK21" s="1114"/>
      <c r="AL21" s="1115"/>
      <c r="AM21" s="1115"/>
      <c r="AN21" s="1115"/>
      <c r="AO21" s="1115"/>
      <c r="AP21" s="1115"/>
      <c r="AQ21" s="1115"/>
      <c r="AR21" s="1115"/>
      <c r="AS21" s="1115"/>
      <c r="AT21" s="1115"/>
      <c r="AU21" s="1112"/>
      <c r="AV21" s="1112"/>
      <c r="AW21" s="1112"/>
      <c r="AX21" s="1112"/>
      <c r="AY21" s="1113"/>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0"/>
      <c r="C22" s="1061"/>
      <c r="D22" s="1061"/>
      <c r="E22" s="1061"/>
      <c r="F22" s="1061"/>
      <c r="G22" s="1061"/>
      <c r="H22" s="1061"/>
      <c r="I22" s="1061"/>
      <c r="J22" s="1061"/>
      <c r="K22" s="1061"/>
      <c r="L22" s="1061"/>
      <c r="M22" s="1061"/>
      <c r="N22" s="1061"/>
      <c r="O22" s="1061"/>
      <c r="P22" s="1062"/>
      <c r="Q22" s="1109"/>
      <c r="R22" s="1110"/>
      <c r="S22" s="1110"/>
      <c r="T22" s="1110"/>
      <c r="U22" s="1110"/>
      <c r="V22" s="1110"/>
      <c r="W22" s="1110"/>
      <c r="X22" s="1110"/>
      <c r="Y22" s="1110"/>
      <c r="Z22" s="1110"/>
      <c r="AA22" s="1110"/>
      <c r="AB22" s="1110"/>
      <c r="AC22" s="1110"/>
      <c r="AD22" s="1110"/>
      <c r="AE22" s="1111"/>
      <c r="AF22" s="1066"/>
      <c r="AG22" s="1067"/>
      <c r="AH22" s="1067"/>
      <c r="AI22" s="1067"/>
      <c r="AJ22" s="1068"/>
      <c r="AK22" s="1105"/>
      <c r="AL22" s="1106"/>
      <c r="AM22" s="1106"/>
      <c r="AN22" s="1106"/>
      <c r="AO22" s="1106"/>
      <c r="AP22" s="1106"/>
      <c r="AQ22" s="1106"/>
      <c r="AR22" s="1106"/>
      <c r="AS22" s="1106"/>
      <c r="AT22" s="1106"/>
      <c r="AU22" s="1107"/>
      <c r="AV22" s="1107"/>
      <c r="AW22" s="1107"/>
      <c r="AX22" s="1107"/>
      <c r="AY22" s="1108"/>
      <c r="AZ22" s="1058" t="s">
        <v>368</v>
      </c>
      <c r="BA22" s="1058"/>
      <c r="BB22" s="1058"/>
      <c r="BC22" s="1058"/>
      <c r="BD22" s="1059"/>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6">
        <v>3133</v>
      </c>
      <c r="R23" s="1097"/>
      <c r="S23" s="1097"/>
      <c r="T23" s="1097"/>
      <c r="U23" s="1097"/>
      <c r="V23" s="1097">
        <v>2511</v>
      </c>
      <c r="W23" s="1097"/>
      <c r="X23" s="1097"/>
      <c r="Y23" s="1097"/>
      <c r="Z23" s="1097"/>
      <c r="AA23" s="1097">
        <v>622</v>
      </c>
      <c r="AB23" s="1097"/>
      <c r="AC23" s="1097"/>
      <c r="AD23" s="1097"/>
      <c r="AE23" s="1098"/>
      <c r="AF23" s="1099">
        <v>64</v>
      </c>
      <c r="AG23" s="1097"/>
      <c r="AH23" s="1097"/>
      <c r="AI23" s="1097"/>
      <c r="AJ23" s="1100"/>
      <c r="AK23" s="1101"/>
      <c r="AL23" s="1102"/>
      <c r="AM23" s="1102"/>
      <c r="AN23" s="1102"/>
      <c r="AO23" s="1102"/>
      <c r="AP23" s="1097">
        <v>3179</v>
      </c>
      <c r="AQ23" s="1097"/>
      <c r="AR23" s="1097"/>
      <c r="AS23" s="1097"/>
      <c r="AT23" s="1097"/>
      <c r="AU23" s="1103"/>
      <c r="AV23" s="1103"/>
      <c r="AW23" s="1103"/>
      <c r="AX23" s="1103"/>
      <c r="AY23" s="1104"/>
      <c r="AZ23" s="1093" t="s">
        <v>113</v>
      </c>
      <c r="BA23" s="1094"/>
      <c r="BB23" s="1094"/>
      <c r="BC23" s="1094"/>
      <c r="BD23" s="1095"/>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2" t="s">
        <v>371</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1" t="s">
        <v>372</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350</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7" t="s">
        <v>376</v>
      </c>
      <c r="AG26" s="1037"/>
      <c r="AH26" s="1037"/>
      <c r="AI26" s="1037"/>
      <c r="AJ26" s="1088"/>
      <c r="AK26" s="1031" t="s">
        <v>377</v>
      </c>
      <c r="AL26" s="1031"/>
      <c r="AM26" s="1031"/>
      <c r="AN26" s="1031"/>
      <c r="AO26" s="1032"/>
      <c r="AP26" s="1030" t="s">
        <v>378</v>
      </c>
      <c r="AQ26" s="1031"/>
      <c r="AR26" s="1031"/>
      <c r="AS26" s="1031"/>
      <c r="AT26" s="1032"/>
      <c r="AU26" s="1030" t="s">
        <v>539</v>
      </c>
      <c r="AV26" s="1031"/>
      <c r="AW26" s="1031"/>
      <c r="AX26" s="1031"/>
      <c r="AY26" s="1032"/>
      <c r="AZ26" s="1030" t="s">
        <v>379</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9"/>
      <c r="AG27" s="1040"/>
      <c r="AH27" s="1040"/>
      <c r="AI27" s="1040"/>
      <c r="AJ27" s="1090"/>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7" t="s">
        <v>380</v>
      </c>
      <c r="C28" s="1078"/>
      <c r="D28" s="1078"/>
      <c r="E28" s="1078"/>
      <c r="F28" s="1078"/>
      <c r="G28" s="1078"/>
      <c r="H28" s="1078"/>
      <c r="I28" s="1078"/>
      <c r="J28" s="1078"/>
      <c r="K28" s="1078"/>
      <c r="L28" s="1078"/>
      <c r="M28" s="1078"/>
      <c r="N28" s="1078"/>
      <c r="O28" s="1078"/>
      <c r="P28" s="1079"/>
      <c r="Q28" s="1080">
        <v>132</v>
      </c>
      <c r="R28" s="1081"/>
      <c r="S28" s="1081"/>
      <c r="T28" s="1081"/>
      <c r="U28" s="1081"/>
      <c r="V28" s="1081">
        <v>114</v>
      </c>
      <c r="W28" s="1081"/>
      <c r="X28" s="1081"/>
      <c r="Y28" s="1081"/>
      <c r="Z28" s="1081"/>
      <c r="AA28" s="1081">
        <v>18</v>
      </c>
      <c r="AB28" s="1081"/>
      <c r="AC28" s="1081"/>
      <c r="AD28" s="1081"/>
      <c r="AE28" s="1082"/>
      <c r="AF28" s="1083">
        <v>18</v>
      </c>
      <c r="AG28" s="1081"/>
      <c r="AH28" s="1081"/>
      <c r="AI28" s="1081"/>
      <c r="AJ28" s="1084"/>
      <c r="AK28" s="1085">
        <v>29</v>
      </c>
      <c r="AL28" s="1086"/>
      <c r="AM28" s="1086"/>
      <c r="AN28" s="1086"/>
      <c r="AO28" s="1086"/>
      <c r="AP28" s="1086" t="s">
        <v>538</v>
      </c>
      <c r="AQ28" s="1086"/>
      <c r="AR28" s="1086"/>
      <c r="AS28" s="1086"/>
      <c r="AT28" s="1086"/>
      <c r="AU28" s="1138" t="s">
        <v>538</v>
      </c>
      <c r="AV28" s="1139"/>
      <c r="AW28" s="1139"/>
      <c r="AX28" s="1139"/>
      <c r="AY28" s="1140"/>
      <c r="AZ28" s="1141" t="s">
        <v>538</v>
      </c>
      <c r="BA28" s="1142"/>
      <c r="BB28" s="1142"/>
      <c r="BC28" s="1142"/>
      <c r="BD28" s="1143"/>
      <c r="BE28" s="1075"/>
      <c r="BF28" s="1075"/>
      <c r="BG28" s="1075"/>
      <c r="BH28" s="1075"/>
      <c r="BI28" s="1076"/>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0" t="s">
        <v>381</v>
      </c>
      <c r="C29" s="1061"/>
      <c r="D29" s="1061"/>
      <c r="E29" s="1061"/>
      <c r="F29" s="1061"/>
      <c r="G29" s="1061"/>
      <c r="H29" s="1061"/>
      <c r="I29" s="1061"/>
      <c r="J29" s="1061"/>
      <c r="K29" s="1061"/>
      <c r="L29" s="1061"/>
      <c r="M29" s="1061"/>
      <c r="N29" s="1061"/>
      <c r="O29" s="1061"/>
      <c r="P29" s="1062"/>
      <c r="Q29" s="1072">
        <v>43</v>
      </c>
      <c r="R29" s="1073"/>
      <c r="S29" s="1073"/>
      <c r="T29" s="1073"/>
      <c r="U29" s="1073"/>
      <c r="V29" s="1073">
        <v>37</v>
      </c>
      <c r="W29" s="1073"/>
      <c r="X29" s="1073"/>
      <c r="Y29" s="1073"/>
      <c r="Z29" s="1073"/>
      <c r="AA29" s="1073">
        <v>6</v>
      </c>
      <c r="AB29" s="1073"/>
      <c r="AC29" s="1073"/>
      <c r="AD29" s="1073"/>
      <c r="AE29" s="1074"/>
      <c r="AF29" s="1066">
        <v>6</v>
      </c>
      <c r="AG29" s="1067"/>
      <c r="AH29" s="1067"/>
      <c r="AI29" s="1067"/>
      <c r="AJ29" s="1068"/>
      <c r="AK29" s="1009">
        <v>18</v>
      </c>
      <c r="AL29" s="1000"/>
      <c r="AM29" s="1000"/>
      <c r="AN29" s="1000"/>
      <c r="AO29" s="1000"/>
      <c r="AP29" s="1010" t="s">
        <v>538</v>
      </c>
      <c r="AQ29" s="1008"/>
      <c r="AR29" s="1008"/>
      <c r="AS29" s="1008"/>
      <c r="AT29" s="1009"/>
      <c r="AU29" s="1010" t="s">
        <v>538</v>
      </c>
      <c r="AV29" s="1008"/>
      <c r="AW29" s="1008"/>
      <c r="AX29" s="1008"/>
      <c r="AY29" s="1009"/>
      <c r="AZ29" s="1011" t="s">
        <v>538</v>
      </c>
      <c r="BA29" s="1012"/>
      <c r="BB29" s="1012"/>
      <c r="BC29" s="1012"/>
      <c r="BD29" s="1013"/>
      <c r="BE29" s="1055"/>
      <c r="BF29" s="1055"/>
      <c r="BG29" s="1055"/>
      <c r="BH29" s="1055"/>
      <c r="BI29" s="1056"/>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0" t="s">
        <v>382</v>
      </c>
      <c r="C30" s="1061"/>
      <c r="D30" s="1061"/>
      <c r="E30" s="1061"/>
      <c r="F30" s="1061"/>
      <c r="G30" s="1061"/>
      <c r="H30" s="1061"/>
      <c r="I30" s="1061"/>
      <c r="J30" s="1061"/>
      <c r="K30" s="1061"/>
      <c r="L30" s="1061"/>
      <c r="M30" s="1061"/>
      <c r="N30" s="1061"/>
      <c r="O30" s="1061"/>
      <c r="P30" s="1062"/>
      <c r="Q30" s="1072">
        <v>29</v>
      </c>
      <c r="R30" s="1073"/>
      <c r="S30" s="1073"/>
      <c r="T30" s="1073"/>
      <c r="U30" s="1073"/>
      <c r="V30" s="1073">
        <v>28</v>
      </c>
      <c r="W30" s="1073"/>
      <c r="X30" s="1073"/>
      <c r="Y30" s="1073"/>
      <c r="Z30" s="1073"/>
      <c r="AA30" s="1073">
        <v>1</v>
      </c>
      <c r="AB30" s="1073"/>
      <c r="AC30" s="1073"/>
      <c r="AD30" s="1073"/>
      <c r="AE30" s="1074"/>
      <c r="AF30" s="1066">
        <v>1</v>
      </c>
      <c r="AG30" s="1067"/>
      <c r="AH30" s="1067"/>
      <c r="AI30" s="1067"/>
      <c r="AJ30" s="1068"/>
      <c r="AK30" s="1009">
        <v>24</v>
      </c>
      <c r="AL30" s="1000"/>
      <c r="AM30" s="1000"/>
      <c r="AN30" s="1000"/>
      <c r="AO30" s="1000"/>
      <c r="AP30" s="1010" t="s">
        <v>538</v>
      </c>
      <c r="AQ30" s="1008"/>
      <c r="AR30" s="1008"/>
      <c r="AS30" s="1008"/>
      <c r="AT30" s="1009"/>
      <c r="AU30" s="1010" t="s">
        <v>538</v>
      </c>
      <c r="AV30" s="1008"/>
      <c r="AW30" s="1008"/>
      <c r="AX30" s="1008"/>
      <c r="AY30" s="1009"/>
      <c r="AZ30" s="1011" t="s">
        <v>538</v>
      </c>
      <c r="BA30" s="1012"/>
      <c r="BB30" s="1012"/>
      <c r="BC30" s="1012"/>
      <c r="BD30" s="1013"/>
      <c r="BE30" s="1055"/>
      <c r="BF30" s="1055"/>
      <c r="BG30" s="1055"/>
      <c r="BH30" s="1055"/>
      <c r="BI30" s="1056"/>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0" t="s">
        <v>383</v>
      </c>
      <c r="C31" s="1061"/>
      <c r="D31" s="1061"/>
      <c r="E31" s="1061"/>
      <c r="F31" s="1061"/>
      <c r="G31" s="1061"/>
      <c r="H31" s="1061"/>
      <c r="I31" s="1061"/>
      <c r="J31" s="1061"/>
      <c r="K31" s="1061"/>
      <c r="L31" s="1061"/>
      <c r="M31" s="1061"/>
      <c r="N31" s="1061"/>
      <c r="O31" s="1061"/>
      <c r="P31" s="1062"/>
      <c r="Q31" s="1072">
        <v>16</v>
      </c>
      <c r="R31" s="1073"/>
      <c r="S31" s="1073"/>
      <c r="T31" s="1073"/>
      <c r="U31" s="1073"/>
      <c r="V31" s="1073">
        <v>12</v>
      </c>
      <c r="W31" s="1073"/>
      <c r="X31" s="1073"/>
      <c r="Y31" s="1073"/>
      <c r="Z31" s="1073"/>
      <c r="AA31" s="1073">
        <v>4</v>
      </c>
      <c r="AB31" s="1073"/>
      <c r="AC31" s="1073"/>
      <c r="AD31" s="1073"/>
      <c r="AE31" s="1074"/>
      <c r="AF31" s="1066">
        <v>4</v>
      </c>
      <c r="AG31" s="1067"/>
      <c r="AH31" s="1067"/>
      <c r="AI31" s="1067"/>
      <c r="AJ31" s="1068"/>
      <c r="AK31" s="1009">
        <v>6</v>
      </c>
      <c r="AL31" s="1000"/>
      <c r="AM31" s="1000"/>
      <c r="AN31" s="1000"/>
      <c r="AO31" s="1000"/>
      <c r="AP31" s="1010" t="s">
        <v>538</v>
      </c>
      <c r="AQ31" s="1008"/>
      <c r="AR31" s="1008"/>
      <c r="AS31" s="1008"/>
      <c r="AT31" s="1009"/>
      <c r="AU31" s="1010" t="s">
        <v>538</v>
      </c>
      <c r="AV31" s="1008"/>
      <c r="AW31" s="1008"/>
      <c r="AX31" s="1008"/>
      <c r="AY31" s="1009"/>
      <c r="AZ31" s="1011" t="s">
        <v>538</v>
      </c>
      <c r="BA31" s="1012"/>
      <c r="BB31" s="1012"/>
      <c r="BC31" s="1012"/>
      <c r="BD31" s="1013"/>
      <c r="BE31" s="1055"/>
      <c r="BF31" s="1055"/>
      <c r="BG31" s="1055"/>
      <c r="BH31" s="1055"/>
      <c r="BI31" s="1056"/>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0" t="s">
        <v>384</v>
      </c>
      <c r="C32" s="1061"/>
      <c r="D32" s="1061"/>
      <c r="E32" s="1061"/>
      <c r="F32" s="1061"/>
      <c r="G32" s="1061"/>
      <c r="H32" s="1061"/>
      <c r="I32" s="1061"/>
      <c r="J32" s="1061"/>
      <c r="K32" s="1061"/>
      <c r="L32" s="1061"/>
      <c r="M32" s="1061"/>
      <c r="N32" s="1061"/>
      <c r="O32" s="1061"/>
      <c r="P32" s="1062"/>
      <c r="Q32" s="1072">
        <v>35</v>
      </c>
      <c r="R32" s="1073"/>
      <c r="S32" s="1073"/>
      <c r="T32" s="1073"/>
      <c r="U32" s="1073"/>
      <c r="V32" s="1073">
        <v>35</v>
      </c>
      <c r="W32" s="1073"/>
      <c r="X32" s="1073"/>
      <c r="Y32" s="1073"/>
      <c r="Z32" s="1073"/>
      <c r="AA32" s="1073">
        <v>0</v>
      </c>
      <c r="AB32" s="1073"/>
      <c r="AC32" s="1073"/>
      <c r="AD32" s="1073"/>
      <c r="AE32" s="1074"/>
      <c r="AF32" s="1066">
        <v>0</v>
      </c>
      <c r="AG32" s="1067"/>
      <c r="AH32" s="1067"/>
      <c r="AI32" s="1067"/>
      <c r="AJ32" s="1068"/>
      <c r="AK32" s="1009">
        <v>17</v>
      </c>
      <c r="AL32" s="1000"/>
      <c r="AM32" s="1000"/>
      <c r="AN32" s="1000"/>
      <c r="AO32" s="1000"/>
      <c r="AP32" s="1000">
        <v>160</v>
      </c>
      <c r="AQ32" s="1000"/>
      <c r="AR32" s="1000"/>
      <c r="AS32" s="1000"/>
      <c r="AT32" s="1000"/>
      <c r="AU32" s="1000">
        <v>80</v>
      </c>
      <c r="AV32" s="1000"/>
      <c r="AW32" s="1000"/>
      <c r="AX32" s="1000"/>
      <c r="AY32" s="1000"/>
      <c r="AZ32" s="1011" t="s">
        <v>538</v>
      </c>
      <c r="BA32" s="1012"/>
      <c r="BB32" s="1012"/>
      <c r="BC32" s="1012"/>
      <c r="BD32" s="1013"/>
      <c r="BE32" s="1055" t="s">
        <v>385</v>
      </c>
      <c r="BF32" s="1055"/>
      <c r="BG32" s="1055"/>
      <c r="BH32" s="1055"/>
      <c r="BI32" s="1056"/>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0" t="s">
        <v>386</v>
      </c>
      <c r="C33" s="1061"/>
      <c r="D33" s="1061"/>
      <c r="E33" s="1061"/>
      <c r="F33" s="1061"/>
      <c r="G33" s="1061"/>
      <c r="H33" s="1061"/>
      <c r="I33" s="1061"/>
      <c r="J33" s="1061"/>
      <c r="K33" s="1061"/>
      <c r="L33" s="1061"/>
      <c r="M33" s="1061"/>
      <c r="N33" s="1061"/>
      <c r="O33" s="1061"/>
      <c r="P33" s="1062"/>
      <c r="Q33" s="1072">
        <v>41</v>
      </c>
      <c r="R33" s="1073"/>
      <c r="S33" s="1073"/>
      <c r="T33" s="1073"/>
      <c r="U33" s="1073"/>
      <c r="V33" s="1073">
        <v>40</v>
      </c>
      <c r="W33" s="1073"/>
      <c r="X33" s="1073"/>
      <c r="Y33" s="1073"/>
      <c r="Z33" s="1073"/>
      <c r="AA33" s="1073">
        <v>1</v>
      </c>
      <c r="AB33" s="1073"/>
      <c r="AC33" s="1073"/>
      <c r="AD33" s="1073"/>
      <c r="AE33" s="1074"/>
      <c r="AF33" s="1066">
        <v>1</v>
      </c>
      <c r="AG33" s="1067"/>
      <c r="AH33" s="1067"/>
      <c r="AI33" s="1067"/>
      <c r="AJ33" s="1068"/>
      <c r="AK33" s="1009">
        <v>20</v>
      </c>
      <c r="AL33" s="1000"/>
      <c r="AM33" s="1000"/>
      <c r="AN33" s="1000"/>
      <c r="AO33" s="1000"/>
      <c r="AP33" s="1000">
        <v>158</v>
      </c>
      <c r="AQ33" s="1000"/>
      <c r="AR33" s="1000"/>
      <c r="AS33" s="1000"/>
      <c r="AT33" s="1000"/>
      <c r="AU33" s="1000">
        <v>158</v>
      </c>
      <c r="AV33" s="1000"/>
      <c r="AW33" s="1000"/>
      <c r="AX33" s="1000"/>
      <c r="AY33" s="1000"/>
      <c r="AZ33" s="1011" t="s">
        <v>538</v>
      </c>
      <c r="BA33" s="1012"/>
      <c r="BB33" s="1012"/>
      <c r="BC33" s="1012"/>
      <c r="BD33" s="1013"/>
      <c r="BE33" s="1055" t="s">
        <v>385</v>
      </c>
      <c r="BF33" s="1055"/>
      <c r="BG33" s="1055"/>
      <c r="BH33" s="1055"/>
      <c r="BI33" s="1056"/>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0"/>
      <c r="C34" s="1061"/>
      <c r="D34" s="1061"/>
      <c r="E34" s="1061"/>
      <c r="F34" s="1061"/>
      <c r="G34" s="1061"/>
      <c r="H34" s="1061"/>
      <c r="I34" s="1061"/>
      <c r="J34" s="1061"/>
      <c r="K34" s="1061"/>
      <c r="L34" s="1061"/>
      <c r="M34" s="1061"/>
      <c r="N34" s="1061"/>
      <c r="O34" s="1061"/>
      <c r="P34" s="1062"/>
      <c r="Q34" s="1072"/>
      <c r="R34" s="1073"/>
      <c r="S34" s="1073"/>
      <c r="T34" s="1073"/>
      <c r="U34" s="1073"/>
      <c r="V34" s="1073"/>
      <c r="W34" s="1073"/>
      <c r="X34" s="1073"/>
      <c r="Y34" s="1073"/>
      <c r="Z34" s="1073"/>
      <c r="AA34" s="1073"/>
      <c r="AB34" s="1073"/>
      <c r="AC34" s="1073"/>
      <c r="AD34" s="1073"/>
      <c r="AE34" s="1074"/>
      <c r="AF34" s="1066"/>
      <c r="AG34" s="1067"/>
      <c r="AH34" s="1067"/>
      <c r="AI34" s="1067"/>
      <c r="AJ34" s="1068"/>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55"/>
      <c r="BF34" s="1055"/>
      <c r="BG34" s="1055"/>
      <c r="BH34" s="1055"/>
      <c r="BI34" s="1056"/>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0"/>
      <c r="C35" s="1061"/>
      <c r="D35" s="1061"/>
      <c r="E35" s="1061"/>
      <c r="F35" s="1061"/>
      <c r="G35" s="1061"/>
      <c r="H35" s="1061"/>
      <c r="I35" s="1061"/>
      <c r="J35" s="1061"/>
      <c r="K35" s="1061"/>
      <c r="L35" s="1061"/>
      <c r="M35" s="1061"/>
      <c r="N35" s="1061"/>
      <c r="O35" s="1061"/>
      <c r="P35" s="1062"/>
      <c r="Q35" s="1072"/>
      <c r="R35" s="1073"/>
      <c r="S35" s="1073"/>
      <c r="T35" s="1073"/>
      <c r="U35" s="1073"/>
      <c r="V35" s="1073"/>
      <c r="W35" s="1073"/>
      <c r="X35" s="1073"/>
      <c r="Y35" s="1073"/>
      <c r="Z35" s="1073"/>
      <c r="AA35" s="1073"/>
      <c r="AB35" s="1073"/>
      <c r="AC35" s="1073"/>
      <c r="AD35" s="1073"/>
      <c r="AE35" s="1074"/>
      <c r="AF35" s="1066"/>
      <c r="AG35" s="1067"/>
      <c r="AH35" s="1067"/>
      <c r="AI35" s="1067"/>
      <c r="AJ35" s="1068"/>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55"/>
      <c r="BF35" s="1055"/>
      <c r="BG35" s="1055"/>
      <c r="BH35" s="1055"/>
      <c r="BI35" s="1056"/>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0"/>
      <c r="C36" s="1061"/>
      <c r="D36" s="1061"/>
      <c r="E36" s="1061"/>
      <c r="F36" s="1061"/>
      <c r="G36" s="1061"/>
      <c r="H36" s="1061"/>
      <c r="I36" s="1061"/>
      <c r="J36" s="1061"/>
      <c r="K36" s="1061"/>
      <c r="L36" s="1061"/>
      <c r="M36" s="1061"/>
      <c r="N36" s="1061"/>
      <c r="O36" s="1061"/>
      <c r="P36" s="1062"/>
      <c r="Q36" s="1072"/>
      <c r="R36" s="1073"/>
      <c r="S36" s="1073"/>
      <c r="T36" s="1073"/>
      <c r="U36" s="1073"/>
      <c r="V36" s="1073"/>
      <c r="W36" s="1073"/>
      <c r="X36" s="1073"/>
      <c r="Y36" s="1073"/>
      <c r="Z36" s="1073"/>
      <c r="AA36" s="1073"/>
      <c r="AB36" s="1073"/>
      <c r="AC36" s="1073"/>
      <c r="AD36" s="1073"/>
      <c r="AE36" s="1074"/>
      <c r="AF36" s="1066"/>
      <c r="AG36" s="1067"/>
      <c r="AH36" s="1067"/>
      <c r="AI36" s="1067"/>
      <c r="AJ36" s="1068"/>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55"/>
      <c r="BF36" s="1055"/>
      <c r="BG36" s="1055"/>
      <c r="BH36" s="1055"/>
      <c r="BI36" s="1056"/>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0"/>
      <c r="C37" s="1061"/>
      <c r="D37" s="1061"/>
      <c r="E37" s="1061"/>
      <c r="F37" s="1061"/>
      <c r="G37" s="1061"/>
      <c r="H37" s="1061"/>
      <c r="I37" s="1061"/>
      <c r="J37" s="1061"/>
      <c r="K37" s="1061"/>
      <c r="L37" s="1061"/>
      <c r="M37" s="1061"/>
      <c r="N37" s="1061"/>
      <c r="O37" s="1061"/>
      <c r="P37" s="1062"/>
      <c r="Q37" s="1072"/>
      <c r="R37" s="1073"/>
      <c r="S37" s="1073"/>
      <c r="T37" s="1073"/>
      <c r="U37" s="1073"/>
      <c r="V37" s="1073"/>
      <c r="W37" s="1073"/>
      <c r="X37" s="1073"/>
      <c r="Y37" s="1073"/>
      <c r="Z37" s="1073"/>
      <c r="AA37" s="1073"/>
      <c r="AB37" s="1073"/>
      <c r="AC37" s="1073"/>
      <c r="AD37" s="1073"/>
      <c r="AE37" s="1074"/>
      <c r="AF37" s="1066"/>
      <c r="AG37" s="1067"/>
      <c r="AH37" s="1067"/>
      <c r="AI37" s="1067"/>
      <c r="AJ37" s="1068"/>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55"/>
      <c r="BF37" s="1055"/>
      <c r="BG37" s="1055"/>
      <c r="BH37" s="1055"/>
      <c r="BI37" s="1056"/>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0"/>
      <c r="C38" s="1061"/>
      <c r="D38" s="1061"/>
      <c r="E38" s="1061"/>
      <c r="F38" s="1061"/>
      <c r="G38" s="1061"/>
      <c r="H38" s="1061"/>
      <c r="I38" s="1061"/>
      <c r="J38" s="1061"/>
      <c r="K38" s="1061"/>
      <c r="L38" s="1061"/>
      <c r="M38" s="1061"/>
      <c r="N38" s="1061"/>
      <c r="O38" s="1061"/>
      <c r="P38" s="1062"/>
      <c r="Q38" s="1072"/>
      <c r="R38" s="1073"/>
      <c r="S38" s="1073"/>
      <c r="T38" s="1073"/>
      <c r="U38" s="1073"/>
      <c r="V38" s="1073"/>
      <c r="W38" s="1073"/>
      <c r="X38" s="1073"/>
      <c r="Y38" s="1073"/>
      <c r="Z38" s="1073"/>
      <c r="AA38" s="1073"/>
      <c r="AB38" s="1073"/>
      <c r="AC38" s="1073"/>
      <c r="AD38" s="1073"/>
      <c r="AE38" s="1074"/>
      <c r="AF38" s="1066"/>
      <c r="AG38" s="1067"/>
      <c r="AH38" s="1067"/>
      <c r="AI38" s="1067"/>
      <c r="AJ38" s="1068"/>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55"/>
      <c r="BF38" s="1055"/>
      <c r="BG38" s="1055"/>
      <c r="BH38" s="1055"/>
      <c r="BI38" s="1056"/>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0"/>
      <c r="C39" s="1061"/>
      <c r="D39" s="1061"/>
      <c r="E39" s="1061"/>
      <c r="F39" s="1061"/>
      <c r="G39" s="1061"/>
      <c r="H39" s="1061"/>
      <c r="I39" s="1061"/>
      <c r="J39" s="1061"/>
      <c r="K39" s="1061"/>
      <c r="L39" s="1061"/>
      <c r="M39" s="1061"/>
      <c r="N39" s="1061"/>
      <c r="O39" s="1061"/>
      <c r="P39" s="1062"/>
      <c r="Q39" s="1072"/>
      <c r="R39" s="1073"/>
      <c r="S39" s="1073"/>
      <c r="T39" s="1073"/>
      <c r="U39" s="1073"/>
      <c r="V39" s="1073"/>
      <c r="W39" s="1073"/>
      <c r="X39" s="1073"/>
      <c r="Y39" s="1073"/>
      <c r="Z39" s="1073"/>
      <c r="AA39" s="1073"/>
      <c r="AB39" s="1073"/>
      <c r="AC39" s="1073"/>
      <c r="AD39" s="1073"/>
      <c r="AE39" s="1074"/>
      <c r="AF39" s="1066"/>
      <c r="AG39" s="1067"/>
      <c r="AH39" s="1067"/>
      <c r="AI39" s="1067"/>
      <c r="AJ39" s="1068"/>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55"/>
      <c r="BF39" s="1055"/>
      <c r="BG39" s="1055"/>
      <c r="BH39" s="1055"/>
      <c r="BI39" s="1056"/>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0"/>
      <c r="C40" s="1061"/>
      <c r="D40" s="1061"/>
      <c r="E40" s="1061"/>
      <c r="F40" s="1061"/>
      <c r="G40" s="1061"/>
      <c r="H40" s="1061"/>
      <c r="I40" s="1061"/>
      <c r="J40" s="1061"/>
      <c r="K40" s="1061"/>
      <c r="L40" s="1061"/>
      <c r="M40" s="1061"/>
      <c r="N40" s="1061"/>
      <c r="O40" s="1061"/>
      <c r="P40" s="1062"/>
      <c r="Q40" s="1072"/>
      <c r="R40" s="1073"/>
      <c r="S40" s="1073"/>
      <c r="T40" s="1073"/>
      <c r="U40" s="1073"/>
      <c r="V40" s="1073"/>
      <c r="W40" s="1073"/>
      <c r="X40" s="1073"/>
      <c r="Y40" s="1073"/>
      <c r="Z40" s="1073"/>
      <c r="AA40" s="1073"/>
      <c r="AB40" s="1073"/>
      <c r="AC40" s="1073"/>
      <c r="AD40" s="1073"/>
      <c r="AE40" s="1074"/>
      <c r="AF40" s="1066"/>
      <c r="AG40" s="1067"/>
      <c r="AH40" s="1067"/>
      <c r="AI40" s="1067"/>
      <c r="AJ40" s="1068"/>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55"/>
      <c r="BF40" s="1055"/>
      <c r="BG40" s="1055"/>
      <c r="BH40" s="1055"/>
      <c r="BI40" s="1056"/>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0"/>
      <c r="C41" s="1061"/>
      <c r="D41" s="1061"/>
      <c r="E41" s="1061"/>
      <c r="F41" s="1061"/>
      <c r="G41" s="1061"/>
      <c r="H41" s="1061"/>
      <c r="I41" s="1061"/>
      <c r="J41" s="1061"/>
      <c r="K41" s="1061"/>
      <c r="L41" s="1061"/>
      <c r="M41" s="1061"/>
      <c r="N41" s="1061"/>
      <c r="O41" s="1061"/>
      <c r="P41" s="1062"/>
      <c r="Q41" s="1072"/>
      <c r="R41" s="1073"/>
      <c r="S41" s="1073"/>
      <c r="T41" s="1073"/>
      <c r="U41" s="1073"/>
      <c r="V41" s="1073"/>
      <c r="W41" s="1073"/>
      <c r="X41" s="1073"/>
      <c r="Y41" s="1073"/>
      <c r="Z41" s="1073"/>
      <c r="AA41" s="1073"/>
      <c r="AB41" s="1073"/>
      <c r="AC41" s="1073"/>
      <c r="AD41" s="1073"/>
      <c r="AE41" s="1074"/>
      <c r="AF41" s="1066"/>
      <c r="AG41" s="1067"/>
      <c r="AH41" s="1067"/>
      <c r="AI41" s="1067"/>
      <c r="AJ41" s="1068"/>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55"/>
      <c r="BF41" s="1055"/>
      <c r="BG41" s="1055"/>
      <c r="BH41" s="1055"/>
      <c r="BI41" s="1056"/>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0"/>
      <c r="C42" s="1061"/>
      <c r="D42" s="1061"/>
      <c r="E42" s="1061"/>
      <c r="F42" s="1061"/>
      <c r="G42" s="1061"/>
      <c r="H42" s="1061"/>
      <c r="I42" s="1061"/>
      <c r="J42" s="1061"/>
      <c r="K42" s="1061"/>
      <c r="L42" s="1061"/>
      <c r="M42" s="1061"/>
      <c r="N42" s="1061"/>
      <c r="O42" s="1061"/>
      <c r="P42" s="1062"/>
      <c r="Q42" s="1072"/>
      <c r="R42" s="1073"/>
      <c r="S42" s="1073"/>
      <c r="T42" s="1073"/>
      <c r="U42" s="1073"/>
      <c r="V42" s="1073"/>
      <c r="W42" s="1073"/>
      <c r="X42" s="1073"/>
      <c r="Y42" s="1073"/>
      <c r="Z42" s="1073"/>
      <c r="AA42" s="1073"/>
      <c r="AB42" s="1073"/>
      <c r="AC42" s="1073"/>
      <c r="AD42" s="1073"/>
      <c r="AE42" s="1074"/>
      <c r="AF42" s="1066"/>
      <c r="AG42" s="1067"/>
      <c r="AH42" s="1067"/>
      <c r="AI42" s="1067"/>
      <c r="AJ42" s="1068"/>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55"/>
      <c r="BF42" s="1055"/>
      <c r="BG42" s="1055"/>
      <c r="BH42" s="1055"/>
      <c r="BI42" s="1056"/>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0"/>
      <c r="C43" s="1061"/>
      <c r="D43" s="1061"/>
      <c r="E43" s="1061"/>
      <c r="F43" s="1061"/>
      <c r="G43" s="1061"/>
      <c r="H43" s="1061"/>
      <c r="I43" s="1061"/>
      <c r="J43" s="1061"/>
      <c r="K43" s="1061"/>
      <c r="L43" s="1061"/>
      <c r="M43" s="1061"/>
      <c r="N43" s="1061"/>
      <c r="O43" s="1061"/>
      <c r="P43" s="1062"/>
      <c r="Q43" s="1072"/>
      <c r="R43" s="1073"/>
      <c r="S43" s="1073"/>
      <c r="T43" s="1073"/>
      <c r="U43" s="1073"/>
      <c r="V43" s="1073"/>
      <c r="W43" s="1073"/>
      <c r="X43" s="1073"/>
      <c r="Y43" s="1073"/>
      <c r="Z43" s="1073"/>
      <c r="AA43" s="1073"/>
      <c r="AB43" s="1073"/>
      <c r="AC43" s="1073"/>
      <c r="AD43" s="1073"/>
      <c r="AE43" s="1074"/>
      <c r="AF43" s="1066"/>
      <c r="AG43" s="1067"/>
      <c r="AH43" s="1067"/>
      <c r="AI43" s="1067"/>
      <c r="AJ43" s="1068"/>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55"/>
      <c r="BF43" s="1055"/>
      <c r="BG43" s="1055"/>
      <c r="BH43" s="1055"/>
      <c r="BI43" s="1056"/>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0"/>
      <c r="C44" s="1061"/>
      <c r="D44" s="1061"/>
      <c r="E44" s="1061"/>
      <c r="F44" s="1061"/>
      <c r="G44" s="1061"/>
      <c r="H44" s="1061"/>
      <c r="I44" s="1061"/>
      <c r="J44" s="1061"/>
      <c r="K44" s="1061"/>
      <c r="L44" s="1061"/>
      <c r="M44" s="1061"/>
      <c r="N44" s="1061"/>
      <c r="O44" s="1061"/>
      <c r="P44" s="1062"/>
      <c r="Q44" s="1072"/>
      <c r="R44" s="1073"/>
      <c r="S44" s="1073"/>
      <c r="T44" s="1073"/>
      <c r="U44" s="1073"/>
      <c r="V44" s="1073"/>
      <c r="W44" s="1073"/>
      <c r="X44" s="1073"/>
      <c r="Y44" s="1073"/>
      <c r="Z44" s="1073"/>
      <c r="AA44" s="1073"/>
      <c r="AB44" s="1073"/>
      <c r="AC44" s="1073"/>
      <c r="AD44" s="1073"/>
      <c r="AE44" s="1074"/>
      <c r="AF44" s="1066"/>
      <c r="AG44" s="1067"/>
      <c r="AH44" s="1067"/>
      <c r="AI44" s="1067"/>
      <c r="AJ44" s="1068"/>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55"/>
      <c r="BF44" s="1055"/>
      <c r="BG44" s="1055"/>
      <c r="BH44" s="1055"/>
      <c r="BI44" s="1056"/>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0"/>
      <c r="C45" s="1061"/>
      <c r="D45" s="1061"/>
      <c r="E45" s="1061"/>
      <c r="F45" s="1061"/>
      <c r="G45" s="1061"/>
      <c r="H45" s="1061"/>
      <c r="I45" s="1061"/>
      <c r="J45" s="1061"/>
      <c r="K45" s="1061"/>
      <c r="L45" s="1061"/>
      <c r="M45" s="1061"/>
      <c r="N45" s="1061"/>
      <c r="O45" s="1061"/>
      <c r="P45" s="1062"/>
      <c r="Q45" s="1072"/>
      <c r="R45" s="1073"/>
      <c r="S45" s="1073"/>
      <c r="T45" s="1073"/>
      <c r="U45" s="1073"/>
      <c r="V45" s="1073"/>
      <c r="W45" s="1073"/>
      <c r="X45" s="1073"/>
      <c r="Y45" s="1073"/>
      <c r="Z45" s="1073"/>
      <c r="AA45" s="1073"/>
      <c r="AB45" s="1073"/>
      <c r="AC45" s="1073"/>
      <c r="AD45" s="1073"/>
      <c r="AE45" s="1074"/>
      <c r="AF45" s="1066"/>
      <c r="AG45" s="1067"/>
      <c r="AH45" s="1067"/>
      <c r="AI45" s="1067"/>
      <c r="AJ45" s="1068"/>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55"/>
      <c r="BF45" s="1055"/>
      <c r="BG45" s="1055"/>
      <c r="BH45" s="1055"/>
      <c r="BI45" s="1056"/>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0"/>
      <c r="C46" s="1061"/>
      <c r="D46" s="1061"/>
      <c r="E46" s="1061"/>
      <c r="F46" s="1061"/>
      <c r="G46" s="1061"/>
      <c r="H46" s="1061"/>
      <c r="I46" s="1061"/>
      <c r="J46" s="1061"/>
      <c r="K46" s="1061"/>
      <c r="L46" s="1061"/>
      <c r="M46" s="1061"/>
      <c r="N46" s="1061"/>
      <c r="O46" s="1061"/>
      <c r="P46" s="1062"/>
      <c r="Q46" s="1072"/>
      <c r="R46" s="1073"/>
      <c r="S46" s="1073"/>
      <c r="T46" s="1073"/>
      <c r="U46" s="1073"/>
      <c r="V46" s="1073"/>
      <c r="W46" s="1073"/>
      <c r="X46" s="1073"/>
      <c r="Y46" s="1073"/>
      <c r="Z46" s="1073"/>
      <c r="AA46" s="1073"/>
      <c r="AB46" s="1073"/>
      <c r="AC46" s="1073"/>
      <c r="AD46" s="1073"/>
      <c r="AE46" s="1074"/>
      <c r="AF46" s="1066"/>
      <c r="AG46" s="1067"/>
      <c r="AH46" s="1067"/>
      <c r="AI46" s="1067"/>
      <c r="AJ46" s="1068"/>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55"/>
      <c r="BF46" s="1055"/>
      <c r="BG46" s="1055"/>
      <c r="BH46" s="1055"/>
      <c r="BI46" s="1056"/>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0"/>
      <c r="C47" s="1061"/>
      <c r="D47" s="1061"/>
      <c r="E47" s="1061"/>
      <c r="F47" s="1061"/>
      <c r="G47" s="1061"/>
      <c r="H47" s="1061"/>
      <c r="I47" s="1061"/>
      <c r="J47" s="1061"/>
      <c r="K47" s="1061"/>
      <c r="L47" s="1061"/>
      <c r="M47" s="1061"/>
      <c r="N47" s="1061"/>
      <c r="O47" s="1061"/>
      <c r="P47" s="1062"/>
      <c r="Q47" s="1072"/>
      <c r="R47" s="1073"/>
      <c r="S47" s="1073"/>
      <c r="T47" s="1073"/>
      <c r="U47" s="1073"/>
      <c r="V47" s="1073"/>
      <c r="W47" s="1073"/>
      <c r="X47" s="1073"/>
      <c r="Y47" s="1073"/>
      <c r="Z47" s="1073"/>
      <c r="AA47" s="1073"/>
      <c r="AB47" s="1073"/>
      <c r="AC47" s="1073"/>
      <c r="AD47" s="1073"/>
      <c r="AE47" s="1074"/>
      <c r="AF47" s="1066"/>
      <c r="AG47" s="1067"/>
      <c r="AH47" s="1067"/>
      <c r="AI47" s="1067"/>
      <c r="AJ47" s="1068"/>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55"/>
      <c r="BF47" s="1055"/>
      <c r="BG47" s="1055"/>
      <c r="BH47" s="1055"/>
      <c r="BI47" s="1056"/>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0"/>
      <c r="C48" s="1061"/>
      <c r="D48" s="1061"/>
      <c r="E48" s="1061"/>
      <c r="F48" s="1061"/>
      <c r="G48" s="1061"/>
      <c r="H48" s="1061"/>
      <c r="I48" s="1061"/>
      <c r="J48" s="1061"/>
      <c r="K48" s="1061"/>
      <c r="L48" s="1061"/>
      <c r="M48" s="1061"/>
      <c r="N48" s="1061"/>
      <c r="O48" s="1061"/>
      <c r="P48" s="1062"/>
      <c r="Q48" s="1072"/>
      <c r="R48" s="1073"/>
      <c r="S48" s="1073"/>
      <c r="T48" s="1073"/>
      <c r="U48" s="1073"/>
      <c r="V48" s="1073"/>
      <c r="W48" s="1073"/>
      <c r="X48" s="1073"/>
      <c r="Y48" s="1073"/>
      <c r="Z48" s="1073"/>
      <c r="AA48" s="1073"/>
      <c r="AB48" s="1073"/>
      <c r="AC48" s="1073"/>
      <c r="AD48" s="1073"/>
      <c r="AE48" s="1074"/>
      <c r="AF48" s="1066"/>
      <c r="AG48" s="1067"/>
      <c r="AH48" s="1067"/>
      <c r="AI48" s="1067"/>
      <c r="AJ48" s="1068"/>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55"/>
      <c r="BF48" s="1055"/>
      <c r="BG48" s="1055"/>
      <c r="BH48" s="1055"/>
      <c r="BI48" s="1056"/>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0"/>
      <c r="C49" s="1061"/>
      <c r="D49" s="1061"/>
      <c r="E49" s="1061"/>
      <c r="F49" s="1061"/>
      <c r="G49" s="1061"/>
      <c r="H49" s="1061"/>
      <c r="I49" s="1061"/>
      <c r="J49" s="1061"/>
      <c r="K49" s="1061"/>
      <c r="L49" s="1061"/>
      <c r="M49" s="1061"/>
      <c r="N49" s="1061"/>
      <c r="O49" s="1061"/>
      <c r="P49" s="1062"/>
      <c r="Q49" s="1072"/>
      <c r="R49" s="1073"/>
      <c r="S49" s="1073"/>
      <c r="T49" s="1073"/>
      <c r="U49" s="1073"/>
      <c r="V49" s="1073"/>
      <c r="W49" s="1073"/>
      <c r="X49" s="1073"/>
      <c r="Y49" s="1073"/>
      <c r="Z49" s="1073"/>
      <c r="AA49" s="1073"/>
      <c r="AB49" s="1073"/>
      <c r="AC49" s="1073"/>
      <c r="AD49" s="1073"/>
      <c r="AE49" s="1074"/>
      <c r="AF49" s="1066"/>
      <c r="AG49" s="1067"/>
      <c r="AH49" s="1067"/>
      <c r="AI49" s="1067"/>
      <c r="AJ49" s="1068"/>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55"/>
      <c r="BF49" s="1055"/>
      <c r="BG49" s="1055"/>
      <c r="BH49" s="1055"/>
      <c r="BI49" s="1056"/>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0"/>
      <c r="C50" s="1061"/>
      <c r="D50" s="1061"/>
      <c r="E50" s="1061"/>
      <c r="F50" s="1061"/>
      <c r="G50" s="1061"/>
      <c r="H50" s="1061"/>
      <c r="I50" s="1061"/>
      <c r="J50" s="1061"/>
      <c r="K50" s="1061"/>
      <c r="L50" s="1061"/>
      <c r="M50" s="1061"/>
      <c r="N50" s="1061"/>
      <c r="O50" s="1061"/>
      <c r="P50" s="1062"/>
      <c r="Q50" s="1063"/>
      <c r="R50" s="1064"/>
      <c r="S50" s="1064"/>
      <c r="T50" s="1064"/>
      <c r="U50" s="1064"/>
      <c r="V50" s="1064"/>
      <c r="W50" s="1064"/>
      <c r="X50" s="1064"/>
      <c r="Y50" s="1064"/>
      <c r="Z50" s="1064"/>
      <c r="AA50" s="1064"/>
      <c r="AB50" s="1064"/>
      <c r="AC50" s="1064"/>
      <c r="AD50" s="1064"/>
      <c r="AE50" s="1065"/>
      <c r="AF50" s="1066"/>
      <c r="AG50" s="1067"/>
      <c r="AH50" s="1067"/>
      <c r="AI50" s="1067"/>
      <c r="AJ50" s="1068"/>
      <c r="AK50" s="1069"/>
      <c r="AL50" s="1064"/>
      <c r="AM50" s="1064"/>
      <c r="AN50" s="1064"/>
      <c r="AO50" s="1064"/>
      <c r="AP50" s="1064"/>
      <c r="AQ50" s="1064"/>
      <c r="AR50" s="1064"/>
      <c r="AS50" s="1064"/>
      <c r="AT50" s="1064"/>
      <c r="AU50" s="1064"/>
      <c r="AV50" s="1064"/>
      <c r="AW50" s="1064"/>
      <c r="AX50" s="1064"/>
      <c r="AY50" s="1064"/>
      <c r="AZ50" s="1070"/>
      <c r="BA50" s="1070"/>
      <c r="BB50" s="1070"/>
      <c r="BC50" s="1070"/>
      <c r="BD50" s="1070"/>
      <c r="BE50" s="1055"/>
      <c r="BF50" s="1055"/>
      <c r="BG50" s="1055"/>
      <c r="BH50" s="1055"/>
      <c r="BI50" s="1056"/>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0"/>
      <c r="C51" s="1061"/>
      <c r="D51" s="1061"/>
      <c r="E51" s="1061"/>
      <c r="F51" s="1061"/>
      <c r="G51" s="1061"/>
      <c r="H51" s="1061"/>
      <c r="I51" s="1061"/>
      <c r="J51" s="1061"/>
      <c r="K51" s="1061"/>
      <c r="L51" s="1061"/>
      <c r="M51" s="1061"/>
      <c r="N51" s="1061"/>
      <c r="O51" s="1061"/>
      <c r="P51" s="1062"/>
      <c r="Q51" s="1063"/>
      <c r="R51" s="1064"/>
      <c r="S51" s="1064"/>
      <c r="T51" s="1064"/>
      <c r="U51" s="1064"/>
      <c r="V51" s="1064"/>
      <c r="W51" s="1064"/>
      <c r="X51" s="1064"/>
      <c r="Y51" s="1064"/>
      <c r="Z51" s="1064"/>
      <c r="AA51" s="1064"/>
      <c r="AB51" s="1064"/>
      <c r="AC51" s="1064"/>
      <c r="AD51" s="1064"/>
      <c r="AE51" s="1065"/>
      <c r="AF51" s="1066"/>
      <c r="AG51" s="1067"/>
      <c r="AH51" s="1067"/>
      <c r="AI51" s="1067"/>
      <c r="AJ51" s="1068"/>
      <c r="AK51" s="1069"/>
      <c r="AL51" s="1064"/>
      <c r="AM51" s="1064"/>
      <c r="AN51" s="1064"/>
      <c r="AO51" s="1064"/>
      <c r="AP51" s="1064"/>
      <c r="AQ51" s="1064"/>
      <c r="AR51" s="1064"/>
      <c r="AS51" s="1064"/>
      <c r="AT51" s="1064"/>
      <c r="AU51" s="1064"/>
      <c r="AV51" s="1064"/>
      <c r="AW51" s="1064"/>
      <c r="AX51" s="1064"/>
      <c r="AY51" s="1064"/>
      <c r="AZ51" s="1070"/>
      <c r="BA51" s="1070"/>
      <c r="BB51" s="1070"/>
      <c r="BC51" s="1070"/>
      <c r="BD51" s="1070"/>
      <c r="BE51" s="1055"/>
      <c r="BF51" s="1055"/>
      <c r="BG51" s="1055"/>
      <c r="BH51" s="1055"/>
      <c r="BI51" s="1056"/>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0"/>
      <c r="C52" s="1061"/>
      <c r="D52" s="1061"/>
      <c r="E52" s="1061"/>
      <c r="F52" s="1061"/>
      <c r="G52" s="1061"/>
      <c r="H52" s="1061"/>
      <c r="I52" s="1061"/>
      <c r="J52" s="1061"/>
      <c r="K52" s="1061"/>
      <c r="L52" s="1061"/>
      <c r="M52" s="1061"/>
      <c r="N52" s="1061"/>
      <c r="O52" s="1061"/>
      <c r="P52" s="1062"/>
      <c r="Q52" s="1063"/>
      <c r="R52" s="1064"/>
      <c r="S52" s="1064"/>
      <c r="T52" s="1064"/>
      <c r="U52" s="1064"/>
      <c r="V52" s="1064"/>
      <c r="W52" s="1064"/>
      <c r="X52" s="1064"/>
      <c r="Y52" s="1064"/>
      <c r="Z52" s="1064"/>
      <c r="AA52" s="1064"/>
      <c r="AB52" s="1064"/>
      <c r="AC52" s="1064"/>
      <c r="AD52" s="1064"/>
      <c r="AE52" s="1065"/>
      <c r="AF52" s="1066"/>
      <c r="AG52" s="1067"/>
      <c r="AH52" s="1067"/>
      <c r="AI52" s="1067"/>
      <c r="AJ52" s="1068"/>
      <c r="AK52" s="1069"/>
      <c r="AL52" s="1064"/>
      <c r="AM52" s="1064"/>
      <c r="AN52" s="1064"/>
      <c r="AO52" s="1064"/>
      <c r="AP52" s="1064"/>
      <c r="AQ52" s="1064"/>
      <c r="AR52" s="1064"/>
      <c r="AS52" s="1064"/>
      <c r="AT52" s="1064"/>
      <c r="AU52" s="1064"/>
      <c r="AV52" s="1064"/>
      <c r="AW52" s="1064"/>
      <c r="AX52" s="1064"/>
      <c r="AY52" s="1064"/>
      <c r="AZ52" s="1070"/>
      <c r="BA52" s="1070"/>
      <c r="BB52" s="1070"/>
      <c r="BC52" s="1070"/>
      <c r="BD52" s="1070"/>
      <c r="BE52" s="1055"/>
      <c r="BF52" s="1055"/>
      <c r="BG52" s="1055"/>
      <c r="BH52" s="1055"/>
      <c r="BI52" s="1056"/>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0"/>
      <c r="C53" s="1061"/>
      <c r="D53" s="1061"/>
      <c r="E53" s="1061"/>
      <c r="F53" s="1061"/>
      <c r="G53" s="1061"/>
      <c r="H53" s="1061"/>
      <c r="I53" s="1061"/>
      <c r="J53" s="1061"/>
      <c r="K53" s="1061"/>
      <c r="L53" s="1061"/>
      <c r="M53" s="1061"/>
      <c r="N53" s="1061"/>
      <c r="O53" s="1061"/>
      <c r="P53" s="1062"/>
      <c r="Q53" s="1063"/>
      <c r="R53" s="1064"/>
      <c r="S53" s="1064"/>
      <c r="T53" s="1064"/>
      <c r="U53" s="1064"/>
      <c r="V53" s="1064"/>
      <c r="W53" s="1064"/>
      <c r="X53" s="1064"/>
      <c r="Y53" s="1064"/>
      <c r="Z53" s="1064"/>
      <c r="AA53" s="1064"/>
      <c r="AB53" s="1064"/>
      <c r="AC53" s="1064"/>
      <c r="AD53" s="1064"/>
      <c r="AE53" s="1065"/>
      <c r="AF53" s="1066"/>
      <c r="AG53" s="1067"/>
      <c r="AH53" s="1067"/>
      <c r="AI53" s="1067"/>
      <c r="AJ53" s="1068"/>
      <c r="AK53" s="1069"/>
      <c r="AL53" s="1064"/>
      <c r="AM53" s="1064"/>
      <c r="AN53" s="1064"/>
      <c r="AO53" s="1064"/>
      <c r="AP53" s="1064"/>
      <c r="AQ53" s="1064"/>
      <c r="AR53" s="1064"/>
      <c r="AS53" s="1064"/>
      <c r="AT53" s="1064"/>
      <c r="AU53" s="1064"/>
      <c r="AV53" s="1064"/>
      <c r="AW53" s="1064"/>
      <c r="AX53" s="1064"/>
      <c r="AY53" s="1064"/>
      <c r="AZ53" s="1070"/>
      <c r="BA53" s="1070"/>
      <c r="BB53" s="1070"/>
      <c r="BC53" s="1070"/>
      <c r="BD53" s="1070"/>
      <c r="BE53" s="1055"/>
      <c r="BF53" s="1055"/>
      <c r="BG53" s="1055"/>
      <c r="BH53" s="1055"/>
      <c r="BI53" s="1056"/>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0"/>
      <c r="C54" s="1061"/>
      <c r="D54" s="1061"/>
      <c r="E54" s="1061"/>
      <c r="F54" s="1061"/>
      <c r="G54" s="1061"/>
      <c r="H54" s="1061"/>
      <c r="I54" s="1061"/>
      <c r="J54" s="1061"/>
      <c r="K54" s="1061"/>
      <c r="L54" s="1061"/>
      <c r="M54" s="1061"/>
      <c r="N54" s="1061"/>
      <c r="O54" s="1061"/>
      <c r="P54" s="1062"/>
      <c r="Q54" s="1063"/>
      <c r="R54" s="1064"/>
      <c r="S54" s="1064"/>
      <c r="T54" s="1064"/>
      <c r="U54" s="1064"/>
      <c r="V54" s="1064"/>
      <c r="W54" s="1064"/>
      <c r="X54" s="1064"/>
      <c r="Y54" s="1064"/>
      <c r="Z54" s="1064"/>
      <c r="AA54" s="1064"/>
      <c r="AB54" s="1064"/>
      <c r="AC54" s="1064"/>
      <c r="AD54" s="1064"/>
      <c r="AE54" s="1065"/>
      <c r="AF54" s="1066"/>
      <c r="AG54" s="1067"/>
      <c r="AH54" s="1067"/>
      <c r="AI54" s="1067"/>
      <c r="AJ54" s="1068"/>
      <c r="AK54" s="1069"/>
      <c r="AL54" s="1064"/>
      <c r="AM54" s="1064"/>
      <c r="AN54" s="1064"/>
      <c r="AO54" s="1064"/>
      <c r="AP54" s="1064"/>
      <c r="AQ54" s="1064"/>
      <c r="AR54" s="1064"/>
      <c r="AS54" s="1064"/>
      <c r="AT54" s="1064"/>
      <c r="AU54" s="1064"/>
      <c r="AV54" s="1064"/>
      <c r="AW54" s="1064"/>
      <c r="AX54" s="1064"/>
      <c r="AY54" s="1064"/>
      <c r="AZ54" s="1070"/>
      <c r="BA54" s="1070"/>
      <c r="BB54" s="1070"/>
      <c r="BC54" s="1070"/>
      <c r="BD54" s="1070"/>
      <c r="BE54" s="1055"/>
      <c r="BF54" s="1055"/>
      <c r="BG54" s="1055"/>
      <c r="BH54" s="1055"/>
      <c r="BI54" s="1056"/>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0"/>
      <c r="C55" s="1061"/>
      <c r="D55" s="1061"/>
      <c r="E55" s="1061"/>
      <c r="F55" s="1061"/>
      <c r="G55" s="1061"/>
      <c r="H55" s="1061"/>
      <c r="I55" s="1061"/>
      <c r="J55" s="1061"/>
      <c r="K55" s="1061"/>
      <c r="L55" s="1061"/>
      <c r="M55" s="1061"/>
      <c r="N55" s="1061"/>
      <c r="O55" s="1061"/>
      <c r="P55" s="1062"/>
      <c r="Q55" s="1063"/>
      <c r="R55" s="1064"/>
      <c r="S55" s="1064"/>
      <c r="T55" s="1064"/>
      <c r="U55" s="1064"/>
      <c r="V55" s="1064"/>
      <c r="W55" s="1064"/>
      <c r="X55" s="1064"/>
      <c r="Y55" s="1064"/>
      <c r="Z55" s="1064"/>
      <c r="AA55" s="1064"/>
      <c r="AB55" s="1064"/>
      <c r="AC55" s="1064"/>
      <c r="AD55" s="1064"/>
      <c r="AE55" s="1065"/>
      <c r="AF55" s="1066"/>
      <c r="AG55" s="1067"/>
      <c r="AH55" s="1067"/>
      <c r="AI55" s="1067"/>
      <c r="AJ55" s="1068"/>
      <c r="AK55" s="1069"/>
      <c r="AL55" s="1064"/>
      <c r="AM55" s="1064"/>
      <c r="AN55" s="1064"/>
      <c r="AO55" s="1064"/>
      <c r="AP55" s="1064"/>
      <c r="AQ55" s="1064"/>
      <c r="AR55" s="1064"/>
      <c r="AS55" s="1064"/>
      <c r="AT55" s="1064"/>
      <c r="AU55" s="1064"/>
      <c r="AV55" s="1064"/>
      <c r="AW55" s="1064"/>
      <c r="AX55" s="1064"/>
      <c r="AY55" s="1064"/>
      <c r="AZ55" s="1070"/>
      <c r="BA55" s="1070"/>
      <c r="BB55" s="1070"/>
      <c r="BC55" s="1070"/>
      <c r="BD55" s="1070"/>
      <c r="BE55" s="1055"/>
      <c r="BF55" s="1055"/>
      <c r="BG55" s="1055"/>
      <c r="BH55" s="1055"/>
      <c r="BI55" s="1056"/>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0"/>
      <c r="C56" s="1061"/>
      <c r="D56" s="1061"/>
      <c r="E56" s="1061"/>
      <c r="F56" s="1061"/>
      <c r="G56" s="1061"/>
      <c r="H56" s="1061"/>
      <c r="I56" s="1061"/>
      <c r="J56" s="1061"/>
      <c r="K56" s="1061"/>
      <c r="L56" s="1061"/>
      <c r="M56" s="1061"/>
      <c r="N56" s="1061"/>
      <c r="O56" s="1061"/>
      <c r="P56" s="1062"/>
      <c r="Q56" s="1063"/>
      <c r="R56" s="1064"/>
      <c r="S56" s="1064"/>
      <c r="T56" s="1064"/>
      <c r="U56" s="1064"/>
      <c r="V56" s="1064"/>
      <c r="W56" s="1064"/>
      <c r="X56" s="1064"/>
      <c r="Y56" s="1064"/>
      <c r="Z56" s="1064"/>
      <c r="AA56" s="1064"/>
      <c r="AB56" s="1064"/>
      <c r="AC56" s="1064"/>
      <c r="AD56" s="1064"/>
      <c r="AE56" s="1065"/>
      <c r="AF56" s="1066"/>
      <c r="AG56" s="1067"/>
      <c r="AH56" s="1067"/>
      <c r="AI56" s="1067"/>
      <c r="AJ56" s="1068"/>
      <c r="AK56" s="1069"/>
      <c r="AL56" s="1064"/>
      <c r="AM56" s="1064"/>
      <c r="AN56" s="1064"/>
      <c r="AO56" s="1064"/>
      <c r="AP56" s="1064"/>
      <c r="AQ56" s="1064"/>
      <c r="AR56" s="1064"/>
      <c r="AS56" s="1064"/>
      <c r="AT56" s="1064"/>
      <c r="AU56" s="1064"/>
      <c r="AV56" s="1064"/>
      <c r="AW56" s="1064"/>
      <c r="AX56" s="1064"/>
      <c r="AY56" s="1064"/>
      <c r="AZ56" s="1070"/>
      <c r="BA56" s="1070"/>
      <c r="BB56" s="1070"/>
      <c r="BC56" s="1070"/>
      <c r="BD56" s="1070"/>
      <c r="BE56" s="1055"/>
      <c r="BF56" s="1055"/>
      <c r="BG56" s="1055"/>
      <c r="BH56" s="1055"/>
      <c r="BI56" s="1056"/>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0"/>
      <c r="C57" s="1061"/>
      <c r="D57" s="1061"/>
      <c r="E57" s="1061"/>
      <c r="F57" s="1061"/>
      <c r="G57" s="1061"/>
      <c r="H57" s="1061"/>
      <c r="I57" s="1061"/>
      <c r="J57" s="1061"/>
      <c r="K57" s="1061"/>
      <c r="L57" s="1061"/>
      <c r="M57" s="1061"/>
      <c r="N57" s="1061"/>
      <c r="O57" s="1061"/>
      <c r="P57" s="1062"/>
      <c r="Q57" s="1063"/>
      <c r="R57" s="1064"/>
      <c r="S57" s="1064"/>
      <c r="T57" s="1064"/>
      <c r="U57" s="1064"/>
      <c r="V57" s="1064"/>
      <c r="W57" s="1064"/>
      <c r="X57" s="1064"/>
      <c r="Y57" s="1064"/>
      <c r="Z57" s="1064"/>
      <c r="AA57" s="1064"/>
      <c r="AB57" s="1064"/>
      <c r="AC57" s="1064"/>
      <c r="AD57" s="1064"/>
      <c r="AE57" s="1065"/>
      <c r="AF57" s="1066"/>
      <c r="AG57" s="1067"/>
      <c r="AH57" s="1067"/>
      <c r="AI57" s="1067"/>
      <c r="AJ57" s="1068"/>
      <c r="AK57" s="1069"/>
      <c r="AL57" s="1064"/>
      <c r="AM57" s="1064"/>
      <c r="AN57" s="1064"/>
      <c r="AO57" s="1064"/>
      <c r="AP57" s="1064"/>
      <c r="AQ57" s="1064"/>
      <c r="AR57" s="1064"/>
      <c r="AS57" s="1064"/>
      <c r="AT57" s="1064"/>
      <c r="AU57" s="1064"/>
      <c r="AV57" s="1064"/>
      <c r="AW57" s="1064"/>
      <c r="AX57" s="1064"/>
      <c r="AY57" s="1064"/>
      <c r="AZ57" s="1070"/>
      <c r="BA57" s="1070"/>
      <c r="BB57" s="1070"/>
      <c r="BC57" s="1070"/>
      <c r="BD57" s="1070"/>
      <c r="BE57" s="1055"/>
      <c r="BF57" s="1055"/>
      <c r="BG57" s="1055"/>
      <c r="BH57" s="1055"/>
      <c r="BI57" s="1056"/>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0"/>
      <c r="C58" s="1061"/>
      <c r="D58" s="1061"/>
      <c r="E58" s="1061"/>
      <c r="F58" s="1061"/>
      <c r="G58" s="1061"/>
      <c r="H58" s="1061"/>
      <c r="I58" s="1061"/>
      <c r="J58" s="1061"/>
      <c r="K58" s="1061"/>
      <c r="L58" s="1061"/>
      <c r="M58" s="1061"/>
      <c r="N58" s="1061"/>
      <c r="O58" s="1061"/>
      <c r="P58" s="1062"/>
      <c r="Q58" s="1063"/>
      <c r="R58" s="1064"/>
      <c r="S58" s="1064"/>
      <c r="T58" s="1064"/>
      <c r="U58" s="1064"/>
      <c r="V58" s="1064"/>
      <c r="W58" s="1064"/>
      <c r="X58" s="1064"/>
      <c r="Y58" s="1064"/>
      <c r="Z58" s="1064"/>
      <c r="AA58" s="1064"/>
      <c r="AB58" s="1064"/>
      <c r="AC58" s="1064"/>
      <c r="AD58" s="1064"/>
      <c r="AE58" s="1065"/>
      <c r="AF58" s="1066"/>
      <c r="AG58" s="1067"/>
      <c r="AH58" s="1067"/>
      <c r="AI58" s="1067"/>
      <c r="AJ58" s="1068"/>
      <c r="AK58" s="1069"/>
      <c r="AL58" s="1064"/>
      <c r="AM58" s="1064"/>
      <c r="AN58" s="1064"/>
      <c r="AO58" s="1064"/>
      <c r="AP58" s="1064"/>
      <c r="AQ58" s="1064"/>
      <c r="AR58" s="1064"/>
      <c r="AS58" s="1064"/>
      <c r="AT58" s="1064"/>
      <c r="AU58" s="1064"/>
      <c r="AV58" s="1064"/>
      <c r="AW58" s="1064"/>
      <c r="AX58" s="1064"/>
      <c r="AY58" s="1064"/>
      <c r="AZ58" s="1070"/>
      <c r="BA58" s="1070"/>
      <c r="BB58" s="1070"/>
      <c r="BC58" s="1070"/>
      <c r="BD58" s="1070"/>
      <c r="BE58" s="1055"/>
      <c r="BF58" s="1055"/>
      <c r="BG58" s="1055"/>
      <c r="BH58" s="1055"/>
      <c r="BI58" s="1056"/>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0"/>
      <c r="C59" s="1061"/>
      <c r="D59" s="1061"/>
      <c r="E59" s="1061"/>
      <c r="F59" s="1061"/>
      <c r="G59" s="1061"/>
      <c r="H59" s="1061"/>
      <c r="I59" s="1061"/>
      <c r="J59" s="1061"/>
      <c r="K59" s="1061"/>
      <c r="L59" s="1061"/>
      <c r="M59" s="1061"/>
      <c r="N59" s="1061"/>
      <c r="O59" s="1061"/>
      <c r="P59" s="1062"/>
      <c r="Q59" s="1063"/>
      <c r="R59" s="1064"/>
      <c r="S59" s="1064"/>
      <c r="T59" s="1064"/>
      <c r="U59" s="1064"/>
      <c r="V59" s="1064"/>
      <c r="W59" s="1064"/>
      <c r="X59" s="1064"/>
      <c r="Y59" s="1064"/>
      <c r="Z59" s="1064"/>
      <c r="AA59" s="1064"/>
      <c r="AB59" s="1064"/>
      <c r="AC59" s="1064"/>
      <c r="AD59" s="1064"/>
      <c r="AE59" s="1065"/>
      <c r="AF59" s="1066"/>
      <c r="AG59" s="1067"/>
      <c r="AH59" s="1067"/>
      <c r="AI59" s="1067"/>
      <c r="AJ59" s="1068"/>
      <c r="AK59" s="1069"/>
      <c r="AL59" s="1064"/>
      <c r="AM59" s="1064"/>
      <c r="AN59" s="1064"/>
      <c r="AO59" s="1064"/>
      <c r="AP59" s="1064"/>
      <c r="AQ59" s="1064"/>
      <c r="AR59" s="1064"/>
      <c r="AS59" s="1064"/>
      <c r="AT59" s="1064"/>
      <c r="AU59" s="1064"/>
      <c r="AV59" s="1064"/>
      <c r="AW59" s="1064"/>
      <c r="AX59" s="1064"/>
      <c r="AY59" s="1064"/>
      <c r="AZ59" s="1070"/>
      <c r="BA59" s="1070"/>
      <c r="BB59" s="1070"/>
      <c r="BC59" s="1070"/>
      <c r="BD59" s="1070"/>
      <c r="BE59" s="1055"/>
      <c r="BF59" s="1055"/>
      <c r="BG59" s="1055"/>
      <c r="BH59" s="1055"/>
      <c r="BI59" s="1056"/>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0"/>
      <c r="C60" s="1061"/>
      <c r="D60" s="1061"/>
      <c r="E60" s="1061"/>
      <c r="F60" s="1061"/>
      <c r="G60" s="1061"/>
      <c r="H60" s="1061"/>
      <c r="I60" s="1061"/>
      <c r="J60" s="1061"/>
      <c r="K60" s="1061"/>
      <c r="L60" s="1061"/>
      <c r="M60" s="1061"/>
      <c r="N60" s="1061"/>
      <c r="O60" s="1061"/>
      <c r="P60" s="1062"/>
      <c r="Q60" s="1063"/>
      <c r="R60" s="1064"/>
      <c r="S60" s="1064"/>
      <c r="T60" s="1064"/>
      <c r="U60" s="1064"/>
      <c r="V60" s="1064"/>
      <c r="W60" s="1064"/>
      <c r="X60" s="1064"/>
      <c r="Y60" s="1064"/>
      <c r="Z60" s="1064"/>
      <c r="AA60" s="1064"/>
      <c r="AB60" s="1064"/>
      <c r="AC60" s="1064"/>
      <c r="AD60" s="1064"/>
      <c r="AE60" s="1065"/>
      <c r="AF60" s="1066"/>
      <c r="AG60" s="1067"/>
      <c r="AH60" s="1067"/>
      <c r="AI60" s="1067"/>
      <c r="AJ60" s="1068"/>
      <c r="AK60" s="1069"/>
      <c r="AL60" s="1064"/>
      <c r="AM60" s="1064"/>
      <c r="AN60" s="1064"/>
      <c r="AO60" s="1064"/>
      <c r="AP60" s="1064"/>
      <c r="AQ60" s="1064"/>
      <c r="AR60" s="1064"/>
      <c r="AS60" s="1064"/>
      <c r="AT60" s="1064"/>
      <c r="AU60" s="1064"/>
      <c r="AV60" s="1064"/>
      <c r="AW60" s="1064"/>
      <c r="AX60" s="1064"/>
      <c r="AY60" s="1064"/>
      <c r="AZ60" s="1070"/>
      <c r="BA60" s="1070"/>
      <c r="BB60" s="1070"/>
      <c r="BC60" s="1070"/>
      <c r="BD60" s="1070"/>
      <c r="BE60" s="1055"/>
      <c r="BF60" s="1055"/>
      <c r="BG60" s="1055"/>
      <c r="BH60" s="1055"/>
      <c r="BI60" s="1056"/>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0"/>
      <c r="C61" s="1061"/>
      <c r="D61" s="1061"/>
      <c r="E61" s="1061"/>
      <c r="F61" s="1061"/>
      <c r="G61" s="1061"/>
      <c r="H61" s="1061"/>
      <c r="I61" s="1061"/>
      <c r="J61" s="1061"/>
      <c r="K61" s="1061"/>
      <c r="L61" s="1061"/>
      <c r="M61" s="1061"/>
      <c r="N61" s="1061"/>
      <c r="O61" s="1061"/>
      <c r="P61" s="1062"/>
      <c r="Q61" s="1063"/>
      <c r="R61" s="1064"/>
      <c r="S61" s="1064"/>
      <c r="T61" s="1064"/>
      <c r="U61" s="1064"/>
      <c r="V61" s="1064"/>
      <c r="W61" s="1064"/>
      <c r="X61" s="1064"/>
      <c r="Y61" s="1064"/>
      <c r="Z61" s="1064"/>
      <c r="AA61" s="1064"/>
      <c r="AB61" s="1064"/>
      <c r="AC61" s="1064"/>
      <c r="AD61" s="1064"/>
      <c r="AE61" s="1065"/>
      <c r="AF61" s="1066"/>
      <c r="AG61" s="1067"/>
      <c r="AH61" s="1067"/>
      <c r="AI61" s="1067"/>
      <c r="AJ61" s="1068"/>
      <c r="AK61" s="1069"/>
      <c r="AL61" s="1064"/>
      <c r="AM61" s="1064"/>
      <c r="AN61" s="1064"/>
      <c r="AO61" s="1064"/>
      <c r="AP61" s="1064"/>
      <c r="AQ61" s="1064"/>
      <c r="AR61" s="1064"/>
      <c r="AS61" s="1064"/>
      <c r="AT61" s="1064"/>
      <c r="AU61" s="1064"/>
      <c r="AV61" s="1064"/>
      <c r="AW61" s="1064"/>
      <c r="AX61" s="1064"/>
      <c r="AY61" s="1064"/>
      <c r="AZ61" s="1070"/>
      <c r="BA61" s="1070"/>
      <c r="BB61" s="1070"/>
      <c r="BC61" s="1070"/>
      <c r="BD61" s="1070"/>
      <c r="BE61" s="1055"/>
      <c r="BF61" s="1055"/>
      <c r="BG61" s="1055"/>
      <c r="BH61" s="1055"/>
      <c r="BI61" s="1056"/>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0"/>
      <c r="C62" s="1061"/>
      <c r="D62" s="1061"/>
      <c r="E62" s="1061"/>
      <c r="F62" s="1061"/>
      <c r="G62" s="1061"/>
      <c r="H62" s="1061"/>
      <c r="I62" s="1061"/>
      <c r="J62" s="1061"/>
      <c r="K62" s="1061"/>
      <c r="L62" s="1061"/>
      <c r="M62" s="1061"/>
      <c r="N62" s="1061"/>
      <c r="O62" s="1061"/>
      <c r="P62" s="1062"/>
      <c r="Q62" s="1063"/>
      <c r="R62" s="1064"/>
      <c r="S62" s="1064"/>
      <c r="T62" s="1064"/>
      <c r="U62" s="1064"/>
      <c r="V62" s="1064"/>
      <c r="W62" s="1064"/>
      <c r="X62" s="1064"/>
      <c r="Y62" s="1064"/>
      <c r="Z62" s="1064"/>
      <c r="AA62" s="1064"/>
      <c r="AB62" s="1064"/>
      <c r="AC62" s="1064"/>
      <c r="AD62" s="1064"/>
      <c r="AE62" s="1065"/>
      <c r="AF62" s="1066"/>
      <c r="AG62" s="1067"/>
      <c r="AH62" s="1067"/>
      <c r="AI62" s="1067"/>
      <c r="AJ62" s="1068"/>
      <c r="AK62" s="1069"/>
      <c r="AL62" s="1064"/>
      <c r="AM62" s="1064"/>
      <c r="AN62" s="1064"/>
      <c r="AO62" s="1064"/>
      <c r="AP62" s="1064"/>
      <c r="AQ62" s="1064"/>
      <c r="AR62" s="1064"/>
      <c r="AS62" s="1064"/>
      <c r="AT62" s="1064"/>
      <c r="AU62" s="1064"/>
      <c r="AV62" s="1064"/>
      <c r="AW62" s="1064"/>
      <c r="AX62" s="1064"/>
      <c r="AY62" s="1064"/>
      <c r="AZ62" s="1070"/>
      <c r="BA62" s="1070"/>
      <c r="BB62" s="1070"/>
      <c r="BC62" s="1070"/>
      <c r="BD62" s="1070"/>
      <c r="BE62" s="1055"/>
      <c r="BF62" s="1055"/>
      <c r="BG62" s="1055"/>
      <c r="BH62" s="1055"/>
      <c r="BI62" s="1056"/>
      <c r="BJ62" s="1057" t="s">
        <v>387</v>
      </c>
      <c r="BK62" s="1058"/>
      <c r="BL62" s="1058"/>
      <c r="BM62" s="1058"/>
      <c r="BN62" s="1059"/>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1"/>
      <c r="AF63" s="1052">
        <v>30</v>
      </c>
      <c r="AG63" s="988"/>
      <c r="AH63" s="988"/>
      <c r="AI63" s="988"/>
      <c r="AJ63" s="1053"/>
      <c r="AK63" s="1054"/>
      <c r="AL63" s="992"/>
      <c r="AM63" s="992"/>
      <c r="AN63" s="992"/>
      <c r="AO63" s="992"/>
      <c r="AP63" s="988">
        <v>318</v>
      </c>
      <c r="AQ63" s="988"/>
      <c r="AR63" s="988"/>
      <c r="AS63" s="988"/>
      <c r="AT63" s="988"/>
      <c r="AU63" s="988"/>
      <c r="AV63" s="988"/>
      <c r="AW63" s="988"/>
      <c r="AX63" s="988"/>
      <c r="AY63" s="988"/>
      <c r="AZ63" s="1048"/>
      <c r="BA63" s="1048"/>
      <c r="BB63" s="1048"/>
      <c r="BC63" s="1048"/>
      <c r="BD63" s="1048"/>
      <c r="BE63" s="989"/>
      <c r="BF63" s="989"/>
      <c r="BG63" s="989"/>
      <c r="BH63" s="989"/>
      <c r="BI63" s="990"/>
      <c r="BJ63" s="1049" t="s">
        <v>113</v>
      </c>
      <c r="BK63" s="980"/>
      <c r="BL63" s="980"/>
      <c r="BM63" s="980"/>
      <c r="BN63" s="1050"/>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390</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391</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135" t="s">
        <v>535</v>
      </c>
      <c r="C68" s="1136"/>
      <c r="D68" s="1136"/>
      <c r="E68" s="1136"/>
      <c r="F68" s="1136"/>
      <c r="G68" s="1136"/>
      <c r="H68" s="1136"/>
      <c r="I68" s="1136"/>
      <c r="J68" s="1136"/>
      <c r="K68" s="1136"/>
      <c r="L68" s="1136"/>
      <c r="M68" s="1136"/>
      <c r="N68" s="1136"/>
      <c r="O68" s="1136"/>
      <c r="P68" s="1137"/>
      <c r="Q68" s="1016">
        <v>1178</v>
      </c>
      <c r="R68" s="1017"/>
      <c r="S68" s="1017"/>
      <c r="T68" s="1017"/>
      <c r="U68" s="1017"/>
      <c r="V68" s="1017">
        <v>1157</v>
      </c>
      <c r="W68" s="1017"/>
      <c r="X68" s="1017"/>
      <c r="Y68" s="1017"/>
      <c r="Z68" s="1017"/>
      <c r="AA68" s="1017">
        <v>22</v>
      </c>
      <c r="AB68" s="1017"/>
      <c r="AC68" s="1017"/>
      <c r="AD68" s="1017"/>
      <c r="AE68" s="1017"/>
      <c r="AF68" s="1017">
        <v>22</v>
      </c>
      <c r="AG68" s="1017"/>
      <c r="AH68" s="1017"/>
      <c r="AI68" s="1017"/>
      <c r="AJ68" s="1017"/>
      <c r="AK68" s="1010" t="s">
        <v>538</v>
      </c>
      <c r="AL68" s="1008"/>
      <c r="AM68" s="1008"/>
      <c r="AN68" s="1008"/>
      <c r="AO68" s="1009"/>
      <c r="AP68" s="1010" t="s">
        <v>538</v>
      </c>
      <c r="AQ68" s="1008"/>
      <c r="AR68" s="1008"/>
      <c r="AS68" s="1008"/>
      <c r="AT68" s="1009"/>
      <c r="AU68" s="1011" t="s">
        <v>538</v>
      </c>
      <c r="AV68" s="1012"/>
      <c r="AW68" s="1012"/>
      <c r="AX68" s="1012"/>
      <c r="AY68" s="1013"/>
      <c r="AZ68" s="1014"/>
      <c r="BA68" s="1014"/>
      <c r="BB68" s="1014"/>
      <c r="BC68" s="1014"/>
      <c r="BD68" s="1015"/>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536</v>
      </c>
      <c r="C69" s="1004"/>
      <c r="D69" s="1004"/>
      <c r="E69" s="1004"/>
      <c r="F69" s="1004"/>
      <c r="G69" s="1004"/>
      <c r="H69" s="1004"/>
      <c r="I69" s="1004"/>
      <c r="J69" s="1004"/>
      <c r="K69" s="1004"/>
      <c r="L69" s="1004"/>
      <c r="M69" s="1004"/>
      <c r="N69" s="1004"/>
      <c r="O69" s="1004"/>
      <c r="P69" s="1005"/>
      <c r="Q69" s="1006">
        <v>34</v>
      </c>
      <c r="R69" s="1000"/>
      <c r="S69" s="1000"/>
      <c r="T69" s="1000"/>
      <c r="U69" s="1000"/>
      <c r="V69" s="1000">
        <v>31</v>
      </c>
      <c r="W69" s="1000"/>
      <c r="X69" s="1000"/>
      <c r="Y69" s="1000"/>
      <c r="Z69" s="1000"/>
      <c r="AA69" s="1000">
        <v>3</v>
      </c>
      <c r="AB69" s="1000"/>
      <c r="AC69" s="1000"/>
      <c r="AD69" s="1000"/>
      <c r="AE69" s="1000"/>
      <c r="AF69" s="1000">
        <v>3</v>
      </c>
      <c r="AG69" s="1000"/>
      <c r="AH69" s="1000"/>
      <c r="AI69" s="1000"/>
      <c r="AJ69" s="1000"/>
      <c r="AK69" s="1010" t="s">
        <v>538</v>
      </c>
      <c r="AL69" s="1008"/>
      <c r="AM69" s="1008"/>
      <c r="AN69" s="1008"/>
      <c r="AO69" s="1009"/>
      <c r="AP69" s="1010" t="s">
        <v>538</v>
      </c>
      <c r="AQ69" s="1008"/>
      <c r="AR69" s="1008"/>
      <c r="AS69" s="1008"/>
      <c r="AT69" s="1009"/>
      <c r="AU69" s="1011" t="s">
        <v>538</v>
      </c>
      <c r="AV69" s="1012"/>
      <c r="AW69" s="1012"/>
      <c r="AX69" s="1012"/>
      <c r="AY69" s="1013"/>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537</v>
      </c>
      <c r="C70" s="1004"/>
      <c r="D70" s="1004"/>
      <c r="E70" s="1004"/>
      <c r="F70" s="1004"/>
      <c r="G70" s="1004"/>
      <c r="H70" s="1004"/>
      <c r="I70" s="1004"/>
      <c r="J70" s="1004"/>
      <c r="K70" s="1004"/>
      <c r="L70" s="1004"/>
      <c r="M70" s="1004"/>
      <c r="N70" s="1004"/>
      <c r="O70" s="1004"/>
      <c r="P70" s="1005"/>
      <c r="Q70" s="1006">
        <v>1488</v>
      </c>
      <c r="R70" s="1000"/>
      <c r="S70" s="1000"/>
      <c r="T70" s="1000"/>
      <c r="U70" s="1000"/>
      <c r="V70" s="1000">
        <v>1420</v>
      </c>
      <c r="W70" s="1000"/>
      <c r="X70" s="1000"/>
      <c r="Y70" s="1000"/>
      <c r="Z70" s="1000"/>
      <c r="AA70" s="1000">
        <v>68</v>
      </c>
      <c r="AB70" s="1000"/>
      <c r="AC70" s="1000"/>
      <c r="AD70" s="1000"/>
      <c r="AE70" s="1000"/>
      <c r="AF70" s="1000">
        <v>68</v>
      </c>
      <c r="AG70" s="1000"/>
      <c r="AH70" s="1000"/>
      <c r="AI70" s="1000"/>
      <c r="AJ70" s="1000"/>
      <c r="AK70" s="1010" t="s">
        <v>538</v>
      </c>
      <c r="AL70" s="1008"/>
      <c r="AM70" s="1008"/>
      <c r="AN70" s="1008"/>
      <c r="AO70" s="1009"/>
      <c r="AP70" s="1010">
        <v>148</v>
      </c>
      <c r="AQ70" s="1008"/>
      <c r="AR70" s="1008"/>
      <c r="AS70" s="1008"/>
      <c r="AT70" s="1009"/>
      <c r="AU70" s="1011" t="s">
        <v>538</v>
      </c>
      <c r="AV70" s="1012"/>
      <c r="AW70" s="1012"/>
      <c r="AX70" s="1012"/>
      <c r="AY70" s="1013"/>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93</v>
      </c>
      <c r="AG88" s="988"/>
      <c r="AH88" s="988"/>
      <c r="AI88" s="988"/>
      <c r="AJ88" s="988"/>
      <c r="AK88" s="992"/>
      <c r="AL88" s="992"/>
      <c r="AM88" s="992"/>
      <c r="AN88" s="992"/>
      <c r="AO88" s="992"/>
      <c r="AP88" s="988">
        <v>148</v>
      </c>
      <c r="AQ88" s="988"/>
      <c r="AR88" s="988"/>
      <c r="AS88" s="988"/>
      <c r="AT88" s="988"/>
      <c r="AU88" s="988" t="s">
        <v>540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289</v>
      </c>
      <c r="AG109" s="923"/>
      <c r="AH109" s="923"/>
      <c r="AI109" s="923"/>
      <c r="AJ109" s="924"/>
      <c r="AK109" s="925" t="s">
        <v>288</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289</v>
      </c>
      <c r="BW109" s="923"/>
      <c r="BX109" s="923"/>
      <c r="BY109" s="923"/>
      <c r="BZ109" s="924"/>
      <c r="CA109" s="925" t="s">
        <v>288</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289</v>
      </c>
      <c r="DM109" s="923"/>
      <c r="DN109" s="923"/>
      <c r="DO109" s="923"/>
      <c r="DP109" s="924"/>
      <c r="DQ109" s="925" t="s">
        <v>288</v>
      </c>
      <c r="DR109" s="923"/>
      <c r="DS109" s="923"/>
      <c r="DT109" s="923"/>
      <c r="DU109" s="924"/>
      <c r="DV109" s="925" t="s">
        <v>402</v>
      </c>
      <c r="DW109" s="923"/>
      <c r="DX109" s="923"/>
      <c r="DY109" s="923"/>
      <c r="DZ109" s="954"/>
    </row>
    <row r="110" spans="1:131" s="199" customFormat="1" ht="26.25" customHeight="1">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187644</v>
      </c>
      <c r="AB110" s="916"/>
      <c r="AC110" s="916"/>
      <c r="AD110" s="916"/>
      <c r="AE110" s="917"/>
      <c r="AF110" s="918">
        <v>176115</v>
      </c>
      <c r="AG110" s="916"/>
      <c r="AH110" s="916"/>
      <c r="AI110" s="916"/>
      <c r="AJ110" s="917"/>
      <c r="AK110" s="918">
        <v>174971</v>
      </c>
      <c r="AL110" s="916"/>
      <c r="AM110" s="916"/>
      <c r="AN110" s="916"/>
      <c r="AO110" s="917"/>
      <c r="AP110" s="919">
        <v>14.1</v>
      </c>
      <c r="AQ110" s="920"/>
      <c r="AR110" s="920"/>
      <c r="AS110" s="920"/>
      <c r="AT110" s="921"/>
      <c r="AU110" s="955" t="s">
        <v>62</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2031543</v>
      </c>
      <c r="BR110" s="863"/>
      <c r="BS110" s="863"/>
      <c r="BT110" s="863"/>
      <c r="BU110" s="863"/>
      <c r="BV110" s="863">
        <v>2245959</v>
      </c>
      <c r="BW110" s="863"/>
      <c r="BX110" s="863"/>
      <c r="BY110" s="863"/>
      <c r="BZ110" s="863"/>
      <c r="CA110" s="863">
        <v>3179162</v>
      </c>
      <c r="CB110" s="863"/>
      <c r="CC110" s="863"/>
      <c r="CD110" s="863"/>
      <c r="CE110" s="863"/>
      <c r="CF110" s="887">
        <v>257</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t="s">
        <v>113</v>
      </c>
      <c r="BR111" s="835"/>
      <c r="BS111" s="835"/>
      <c r="BT111" s="835"/>
      <c r="BU111" s="835"/>
      <c r="BV111" s="835" t="s">
        <v>113</v>
      </c>
      <c r="BW111" s="835"/>
      <c r="BX111" s="835"/>
      <c r="BY111" s="835"/>
      <c r="BZ111" s="835"/>
      <c r="CA111" s="835" t="s">
        <v>113</v>
      </c>
      <c r="CB111" s="835"/>
      <c r="CC111" s="835"/>
      <c r="CD111" s="835"/>
      <c r="CE111" s="835"/>
      <c r="CF111" s="896" t="s">
        <v>113</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297323</v>
      </c>
      <c r="BR112" s="835"/>
      <c r="BS112" s="835"/>
      <c r="BT112" s="835"/>
      <c r="BU112" s="835"/>
      <c r="BV112" s="835">
        <v>284915</v>
      </c>
      <c r="BW112" s="835"/>
      <c r="BX112" s="835"/>
      <c r="BY112" s="835"/>
      <c r="BZ112" s="835"/>
      <c r="CA112" s="835">
        <v>269605</v>
      </c>
      <c r="CB112" s="835"/>
      <c r="CC112" s="835"/>
      <c r="CD112" s="835"/>
      <c r="CE112" s="835"/>
      <c r="CF112" s="896">
        <v>21.8</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24657</v>
      </c>
      <c r="AB113" s="944"/>
      <c r="AC113" s="944"/>
      <c r="AD113" s="944"/>
      <c r="AE113" s="945"/>
      <c r="AF113" s="946">
        <v>24182</v>
      </c>
      <c r="AG113" s="944"/>
      <c r="AH113" s="944"/>
      <c r="AI113" s="944"/>
      <c r="AJ113" s="945"/>
      <c r="AK113" s="946">
        <v>24210</v>
      </c>
      <c r="AL113" s="944"/>
      <c r="AM113" s="944"/>
      <c r="AN113" s="944"/>
      <c r="AO113" s="945"/>
      <c r="AP113" s="947">
        <v>2</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t="s">
        <v>113</v>
      </c>
      <c r="BR113" s="835"/>
      <c r="BS113" s="835"/>
      <c r="BT113" s="835"/>
      <c r="BU113" s="835"/>
      <c r="BV113" s="835" t="s">
        <v>113</v>
      </c>
      <c r="BW113" s="835"/>
      <c r="BX113" s="835"/>
      <c r="BY113" s="835"/>
      <c r="BZ113" s="835"/>
      <c r="CA113" s="835" t="s">
        <v>113</v>
      </c>
      <c r="CB113" s="835"/>
      <c r="CC113" s="835"/>
      <c r="CD113" s="835"/>
      <c r="CE113" s="835"/>
      <c r="CF113" s="896" t="s">
        <v>113</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3462</v>
      </c>
      <c r="AB114" s="798"/>
      <c r="AC114" s="798"/>
      <c r="AD114" s="798"/>
      <c r="AE114" s="799"/>
      <c r="AF114" s="800">
        <v>2050</v>
      </c>
      <c r="AG114" s="798"/>
      <c r="AH114" s="798"/>
      <c r="AI114" s="798"/>
      <c r="AJ114" s="799"/>
      <c r="AK114" s="800">
        <v>6749</v>
      </c>
      <c r="AL114" s="798"/>
      <c r="AM114" s="798"/>
      <c r="AN114" s="798"/>
      <c r="AO114" s="799"/>
      <c r="AP114" s="845">
        <v>0.5</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213813</v>
      </c>
      <c r="BR114" s="835"/>
      <c r="BS114" s="835"/>
      <c r="BT114" s="835"/>
      <c r="BU114" s="835"/>
      <c r="BV114" s="835">
        <v>175302</v>
      </c>
      <c r="BW114" s="835"/>
      <c r="BX114" s="835"/>
      <c r="BY114" s="835"/>
      <c r="BZ114" s="835"/>
      <c r="CA114" s="835">
        <v>94534</v>
      </c>
      <c r="CB114" s="835"/>
      <c r="CC114" s="835"/>
      <c r="CD114" s="835"/>
      <c r="CE114" s="835"/>
      <c r="CF114" s="896">
        <v>7.6</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113</v>
      </c>
      <c r="AB115" s="944"/>
      <c r="AC115" s="944"/>
      <c r="AD115" s="944"/>
      <c r="AE115" s="945"/>
      <c r="AF115" s="946" t="s">
        <v>113</v>
      </c>
      <c r="AG115" s="944"/>
      <c r="AH115" s="944"/>
      <c r="AI115" s="944"/>
      <c r="AJ115" s="945"/>
      <c r="AK115" s="946" t="s">
        <v>113</v>
      </c>
      <c r="AL115" s="944"/>
      <c r="AM115" s="944"/>
      <c r="AN115" s="944"/>
      <c r="AO115" s="945"/>
      <c r="AP115" s="947" t="s">
        <v>113</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215763</v>
      </c>
      <c r="AB117" s="930"/>
      <c r="AC117" s="930"/>
      <c r="AD117" s="930"/>
      <c r="AE117" s="931"/>
      <c r="AF117" s="932">
        <v>202347</v>
      </c>
      <c r="AG117" s="930"/>
      <c r="AH117" s="930"/>
      <c r="AI117" s="930"/>
      <c r="AJ117" s="931"/>
      <c r="AK117" s="932">
        <v>205930</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289</v>
      </c>
      <c r="AG118" s="923"/>
      <c r="AH118" s="923"/>
      <c r="AI118" s="923"/>
      <c r="AJ118" s="924"/>
      <c r="AK118" s="925" t="s">
        <v>288</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432</v>
      </c>
      <c r="BP119" s="899"/>
      <c r="BQ119" s="903">
        <v>2542679</v>
      </c>
      <c r="BR119" s="866"/>
      <c r="BS119" s="866"/>
      <c r="BT119" s="866"/>
      <c r="BU119" s="866"/>
      <c r="BV119" s="866">
        <v>2706176</v>
      </c>
      <c r="BW119" s="866"/>
      <c r="BX119" s="866"/>
      <c r="BY119" s="866"/>
      <c r="BZ119" s="866"/>
      <c r="CA119" s="866">
        <v>3543301</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1239506</v>
      </c>
      <c r="BR120" s="863"/>
      <c r="BS120" s="863"/>
      <c r="BT120" s="863"/>
      <c r="BU120" s="863"/>
      <c r="BV120" s="863">
        <v>1292220</v>
      </c>
      <c r="BW120" s="863"/>
      <c r="BX120" s="863"/>
      <c r="BY120" s="863"/>
      <c r="BZ120" s="863"/>
      <c r="CA120" s="863">
        <v>1176034</v>
      </c>
      <c r="CB120" s="863"/>
      <c r="CC120" s="863"/>
      <c r="CD120" s="863"/>
      <c r="CE120" s="863"/>
      <c r="CF120" s="887">
        <v>95.1</v>
      </c>
      <c r="CG120" s="888"/>
      <c r="CH120" s="888"/>
      <c r="CI120" s="888"/>
      <c r="CJ120" s="888"/>
      <c r="CK120" s="889" t="s">
        <v>436</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175105</v>
      </c>
      <c r="DH120" s="863"/>
      <c r="DI120" s="863"/>
      <c r="DJ120" s="863"/>
      <c r="DK120" s="863"/>
      <c r="DL120" s="863">
        <v>165651</v>
      </c>
      <c r="DM120" s="863"/>
      <c r="DN120" s="863"/>
      <c r="DO120" s="863"/>
      <c r="DP120" s="863"/>
      <c r="DQ120" s="863">
        <v>157775</v>
      </c>
      <c r="DR120" s="863"/>
      <c r="DS120" s="863"/>
      <c r="DT120" s="863"/>
      <c r="DU120" s="863"/>
      <c r="DV120" s="864">
        <v>12.8</v>
      </c>
      <c r="DW120" s="864"/>
      <c r="DX120" s="864"/>
      <c r="DY120" s="864"/>
      <c r="DZ120" s="865"/>
    </row>
    <row r="121" spans="1:130" s="199" customFormat="1" ht="26.25" customHeight="1">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233400</v>
      </c>
      <c r="BR121" s="835"/>
      <c r="BS121" s="835"/>
      <c r="BT121" s="835"/>
      <c r="BU121" s="835"/>
      <c r="BV121" s="835">
        <v>276859</v>
      </c>
      <c r="BW121" s="835"/>
      <c r="BX121" s="835"/>
      <c r="BY121" s="835"/>
      <c r="BZ121" s="835"/>
      <c r="CA121" s="835">
        <v>272599</v>
      </c>
      <c r="CB121" s="835"/>
      <c r="CC121" s="835"/>
      <c r="CD121" s="835"/>
      <c r="CE121" s="835"/>
      <c r="CF121" s="896">
        <v>22</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122218</v>
      </c>
      <c r="DH121" s="835"/>
      <c r="DI121" s="835"/>
      <c r="DJ121" s="835"/>
      <c r="DK121" s="835"/>
      <c r="DL121" s="835">
        <v>119264</v>
      </c>
      <c r="DM121" s="835"/>
      <c r="DN121" s="835"/>
      <c r="DO121" s="835"/>
      <c r="DP121" s="835"/>
      <c r="DQ121" s="835">
        <v>79993</v>
      </c>
      <c r="DR121" s="835"/>
      <c r="DS121" s="835"/>
      <c r="DT121" s="835"/>
      <c r="DU121" s="835"/>
      <c r="DV121" s="812">
        <v>6.5</v>
      </c>
      <c r="DW121" s="812"/>
      <c r="DX121" s="812"/>
      <c r="DY121" s="812"/>
      <c r="DZ121" s="813"/>
    </row>
    <row r="122" spans="1:130" s="199" customFormat="1" ht="26.25" customHeight="1">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1450019</v>
      </c>
      <c r="BR122" s="866"/>
      <c r="BS122" s="866"/>
      <c r="BT122" s="866"/>
      <c r="BU122" s="866"/>
      <c r="BV122" s="866">
        <v>1572607</v>
      </c>
      <c r="BW122" s="866"/>
      <c r="BX122" s="866"/>
      <c r="BY122" s="866"/>
      <c r="BZ122" s="866"/>
      <c r="CA122" s="866">
        <v>2204265</v>
      </c>
      <c r="CB122" s="866"/>
      <c r="CC122" s="866"/>
      <c r="CD122" s="866"/>
      <c r="CE122" s="866"/>
      <c r="CF122" s="867">
        <v>178.2</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t="s">
        <v>113</v>
      </c>
      <c r="DH122" s="835"/>
      <c r="DI122" s="835"/>
      <c r="DJ122" s="835"/>
      <c r="DK122" s="835"/>
      <c r="DL122" s="835" t="s">
        <v>113</v>
      </c>
      <c r="DM122" s="835"/>
      <c r="DN122" s="835"/>
      <c r="DO122" s="835"/>
      <c r="DP122" s="835"/>
      <c r="DQ122" s="835" t="s">
        <v>113</v>
      </c>
      <c r="DR122" s="835"/>
      <c r="DS122" s="835"/>
      <c r="DT122" s="835"/>
      <c r="DU122" s="835"/>
      <c r="DV122" s="812" t="s">
        <v>113</v>
      </c>
      <c r="DW122" s="812"/>
      <c r="DX122" s="812"/>
      <c r="DY122" s="812"/>
      <c r="DZ122" s="813"/>
    </row>
    <row r="123" spans="1:130" s="199" customFormat="1" ht="26.25" customHeight="1">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440</v>
      </c>
      <c r="BP123" s="899"/>
      <c r="BQ123" s="853">
        <v>2922925</v>
      </c>
      <c r="BR123" s="854"/>
      <c r="BS123" s="854"/>
      <c r="BT123" s="854"/>
      <c r="BU123" s="854"/>
      <c r="BV123" s="854">
        <v>3141686</v>
      </c>
      <c r="BW123" s="854"/>
      <c r="BX123" s="854"/>
      <c r="BY123" s="854"/>
      <c r="BZ123" s="854"/>
      <c r="CA123" s="854">
        <v>3652898</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113</v>
      </c>
      <c r="BR124" s="852"/>
      <c r="BS124" s="852"/>
      <c r="BT124" s="852"/>
      <c r="BU124" s="852"/>
      <c r="BV124" s="852" t="s">
        <v>113</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5380</v>
      </c>
      <c r="AB128" s="819"/>
      <c r="AC128" s="819"/>
      <c r="AD128" s="819"/>
      <c r="AE128" s="820"/>
      <c r="AF128" s="821">
        <v>1034</v>
      </c>
      <c r="AG128" s="819"/>
      <c r="AH128" s="819"/>
      <c r="AI128" s="819"/>
      <c r="AJ128" s="820"/>
      <c r="AK128" s="821">
        <v>9877</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1386353</v>
      </c>
      <c r="AB129" s="798"/>
      <c r="AC129" s="798"/>
      <c r="AD129" s="798"/>
      <c r="AE129" s="799"/>
      <c r="AF129" s="800">
        <v>1469476</v>
      </c>
      <c r="AG129" s="798"/>
      <c r="AH129" s="798"/>
      <c r="AI129" s="798"/>
      <c r="AJ129" s="799"/>
      <c r="AK129" s="800">
        <v>1399754</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177467</v>
      </c>
      <c r="AB130" s="798"/>
      <c r="AC130" s="798"/>
      <c r="AD130" s="798"/>
      <c r="AE130" s="799"/>
      <c r="AF130" s="800">
        <v>171538</v>
      </c>
      <c r="AG130" s="798"/>
      <c r="AH130" s="798"/>
      <c r="AI130" s="798"/>
      <c r="AJ130" s="799"/>
      <c r="AK130" s="800">
        <v>162931</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2.5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1208886</v>
      </c>
      <c r="AB131" s="781"/>
      <c r="AC131" s="781"/>
      <c r="AD131" s="781"/>
      <c r="AE131" s="782"/>
      <c r="AF131" s="783">
        <v>1297938</v>
      </c>
      <c r="AG131" s="781"/>
      <c r="AH131" s="781"/>
      <c r="AI131" s="781"/>
      <c r="AJ131" s="782"/>
      <c r="AK131" s="783">
        <v>1236823</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2.7228373889999999</v>
      </c>
      <c r="AB132" s="761"/>
      <c r="AC132" s="761"/>
      <c r="AD132" s="761"/>
      <c r="AE132" s="762"/>
      <c r="AF132" s="763">
        <v>2.2940232890000001</v>
      </c>
      <c r="AG132" s="761"/>
      <c r="AH132" s="761"/>
      <c r="AI132" s="761"/>
      <c r="AJ132" s="762"/>
      <c r="AK132" s="763">
        <v>2.6779903030000001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2.9</v>
      </c>
      <c r="AB133" s="740"/>
      <c r="AC133" s="740"/>
      <c r="AD133" s="740"/>
      <c r="AE133" s="741"/>
      <c r="AF133" s="739">
        <v>2.5</v>
      </c>
      <c r="AG133" s="740"/>
      <c r="AH133" s="740"/>
      <c r="AI133" s="740"/>
      <c r="AJ133" s="741"/>
      <c r="AK133" s="739">
        <v>2.5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B68:P68"/>
    <mergeCell ref="AU31:AY31"/>
    <mergeCell ref="AZ31:BD31"/>
    <mergeCell ref="AP31:AT31"/>
    <mergeCell ref="AP30:AT30"/>
    <mergeCell ref="AU30:AY30"/>
    <mergeCell ref="AZ30:BD30"/>
    <mergeCell ref="AP29:AT29"/>
    <mergeCell ref="AU29:AY29"/>
    <mergeCell ref="AZ29:BD29"/>
    <mergeCell ref="AU28:AY28"/>
    <mergeCell ref="AZ28:BD28"/>
    <mergeCell ref="AP28:AT28"/>
    <mergeCell ref="DB5:DF6"/>
    <mergeCell ref="DG5:DK6"/>
    <mergeCell ref="DL5:DP6"/>
    <mergeCell ref="B8:P8"/>
    <mergeCell ref="Q8:U8"/>
    <mergeCell ref="V8:Z8"/>
    <mergeCell ref="AA8:AE8"/>
    <mergeCell ref="AF8:AJ8"/>
    <mergeCell ref="AK8:AO8"/>
    <mergeCell ref="AP8:AT8"/>
    <mergeCell ref="AU8:AY8"/>
    <mergeCell ref="BS8:CG8"/>
    <mergeCell ref="AU7:AY7"/>
    <mergeCell ref="BS7:CG7"/>
    <mergeCell ref="CH7:CL7"/>
    <mergeCell ref="CM7:CQ7"/>
    <mergeCell ref="DB9:DF9"/>
    <mergeCell ref="DG9:DK9"/>
    <mergeCell ref="DL8:DP8"/>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AK7:AO7"/>
    <mergeCell ref="AP7:AT7"/>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CR10:CV10"/>
    <mergeCell ref="CW10:DA10"/>
    <mergeCell ref="DB10:DF10"/>
    <mergeCell ref="DG10:DK10"/>
    <mergeCell ref="DL10:DP10"/>
    <mergeCell ref="DQ10:DU10"/>
    <mergeCell ref="AK10:AO10"/>
    <mergeCell ref="AP10:AT10"/>
    <mergeCell ref="AU10:AY10"/>
    <mergeCell ref="BS10:CG10"/>
    <mergeCell ref="CH10:CL10"/>
    <mergeCell ref="CM10:CQ10"/>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CM28:CQ28"/>
    <mergeCell ref="DL27:DP27"/>
    <mergeCell ref="DQ27:DU27"/>
    <mergeCell ref="DV27:DZ27"/>
    <mergeCell ref="B28:P28"/>
    <mergeCell ref="Q28:U28"/>
    <mergeCell ref="V28:Z28"/>
    <mergeCell ref="AA28:AE28"/>
    <mergeCell ref="AF28:AJ28"/>
    <mergeCell ref="AK28:AO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CR28:CV28"/>
    <mergeCell ref="CW28:DA28"/>
    <mergeCell ref="DB28:DF28"/>
    <mergeCell ref="DG28:DK28"/>
    <mergeCell ref="DL28:DP28"/>
    <mergeCell ref="DQ28:DU28"/>
    <mergeCell ref="BE28:BI28"/>
    <mergeCell ref="BS28:CG28"/>
    <mergeCell ref="CH28:CL28"/>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CH30:CL30"/>
    <mergeCell ref="CM30:CQ30"/>
    <mergeCell ref="CR30:CV30"/>
    <mergeCell ref="CW30:DA30"/>
    <mergeCell ref="DB30:DF30"/>
    <mergeCell ref="DG30:DK30"/>
    <mergeCell ref="AK30:AO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B61:DF61"/>
    <mergeCell ref="DG61:DK61"/>
    <mergeCell ref="DL61:DP61"/>
    <mergeCell ref="DQ61:DU61"/>
    <mergeCell ref="AU61:AY61"/>
    <mergeCell ref="AZ61:BD61"/>
    <mergeCell ref="BE61:BI61"/>
    <mergeCell ref="BS61:CG61"/>
    <mergeCell ref="CH61:CL61"/>
    <mergeCell ref="CM61:CQ61"/>
    <mergeCell ref="DL60:DP60"/>
    <mergeCell ref="BS59:CG59"/>
    <mergeCell ref="CH59:CL59"/>
    <mergeCell ref="CM59:CQ59"/>
    <mergeCell ref="CR59:CV59"/>
    <mergeCell ref="CW59:DA59"/>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DV61:DZ61"/>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R61:CV61"/>
    <mergeCell ref="CW61:DA61"/>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6:CV66"/>
    <mergeCell ref="BS67:CG67"/>
    <mergeCell ref="CH67:CL67"/>
    <mergeCell ref="CM67:CQ67"/>
    <mergeCell ref="CR67:CV67"/>
    <mergeCell ref="AZ68:BD68"/>
    <mergeCell ref="BS68:CG68"/>
    <mergeCell ref="CH68:CL68"/>
    <mergeCell ref="CM68:CQ68"/>
    <mergeCell ref="Q68:U68"/>
    <mergeCell ref="V68:Z68"/>
    <mergeCell ref="AA68:AE68"/>
    <mergeCell ref="AF68:AJ68"/>
    <mergeCell ref="CW67:DA67"/>
    <mergeCell ref="DL65:DP65"/>
    <mergeCell ref="DQ65:DU65"/>
    <mergeCell ref="DV65:DZ65"/>
    <mergeCell ref="DB67:DF67"/>
    <mergeCell ref="DG67:DK67"/>
    <mergeCell ref="DL67:DP67"/>
    <mergeCell ref="DQ67:DU67"/>
    <mergeCell ref="AU68:AY68"/>
    <mergeCell ref="AK68:AO68"/>
    <mergeCell ref="DV69:DZ69"/>
    <mergeCell ref="Q70:U70"/>
    <mergeCell ref="V70:Z70"/>
    <mergeCell ref="AA70:AE70"/>
    <mergeCell ref="AF70:AJ70"/>
    <mergeCell ref="BS69:CG69"/>
    <mergeCell ref="CH69:CL69"/>
    <mergeCell ref="CM69:CQ69"/>
    <mergeCell ref="CR69:CV69"/>
    <mergeCell ref="CW69:DA69"/>
    <mergeCell ref="DB69:DF69"/>
    <mergeCell ref="DV68:DZ68"/>
    <mergeCell ref="Q69:U69"/>
    <mergeCell ref="V69:Z69"/>
    <mergeCell ref="AA69:AE69"/>
    <mergeCell ref="AF69:AJ69"/>
    <mergeCell ref="AZ69:BD69"/>
    <mergeCell ref="CR68:CV68"/>
    <mergeCell ref="CW68:DA68"/>
    <mergeCell ref="DB68:DF68"/>
    <mergeCell ref="DG68:DK68"/>
    <mergeCell ref="DL68:DP68"/>
    <mergeCell ref="DQ68:DU68"/>
    <mergeCell ref="DV70:DZ70"/>
    <mergeCell ref="AK69:AO69"/>
    <mergeCell ref="AP69:AT69"/>
    <mergeCell ref="AU69:AY69"/>
    <mergeCell ref="AP68:AT68"/>
    <mergeCell ref="CR70:CV70"/>
    <mergeCell ref="CW70:DA70"/>
    <mergeCell ref="DB70:DF70"/>
    <mergeCell ref="DG70:DK70"/>
    <mergeCell ref="DL70:DP70"/>
    <mergeCell ref="DQ70:DU70"/>
    <mergeCell ref="AZ70:BD70"/>
    <mergeCell ref="BS70:CG70"/>
    <mergeCell ref="CH70:CL70"/>
    <mergeCell ref="CM70:CQ70"/>
    <mergeCell ref="B70:P70"/>
    <mergeCell ref="DG69:DK69"/>
    <mergeCell ref="DL69:DP69"/>
    <mergeCell ref="DQ69:DU69"/>
    <mergeCell ref="B69:P69"/>
    <mergeCell ref="AP70:AT70"/>
    <mergeCell ref="AU70:AY70"/>
    <mergeCell ref="AK70:AO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B71:P71"/>
    <mergeCell ref="Q71:U71"/>
    <mergeCell ref="V71:Z71"/>
    <mergeCell ref="AA71:AE71"/>
    <mergeCell ref="AF71:AJ71"/>
    <mergeCell ref="AK71:AO71"/>
    <mergeCell ref="AP71:AT71"/>
    <mergeCell ref="AU71:AY71"/>
    <mergeCell ref="AZ71:BD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9"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60" t="s">
        <v>468</v>
      </c>
      <c r="L7" s="256"/>
      <c r="M7" s="257" t="s">
        <v>469</v>
      </c>
      <c r="N7" s="258"/>
    </row>
    <row r="8" spans="1:16">
      <c r="A8" s="250"/>
      <c r="B8" s="246"/>
      <c r="C8" s="246"/>
      <c r="D8" s="246"/>
      <c r="E8" s="246"/>
      <c r="F8" s="246"/>
      <c r="G8" s="259"/>
      <c r="H8" s="260"/>
      <c r="I8" s="260"/>
      <c r="J8" s="261"/>
      <c r="K8" s="1161"/>
      <c r="L8" s="262" t="s">
        <v>470</v>
      </c>
      <c r="M8" s="263" t="s">
        <v>471</v>
      </c>
      <c r="N8" s="264" t="s">
        <v>472</v>
      </c>
    </row>
    <row r="9" spans="1:16">
      <c r="A9" s="250"/>
      <c r="B9" s="246"/>
      <c r="C9" s="246"/>
      <c r="D9" s="246"/>
      <c r="E9" s="246"/>
      <c r="F9" s="246"/>
      <c r="G9" s="1174" t="s">
        <v>473</v>
      </c>
      <c r="H9" s="1175"/>
      <c r="I9" s="1175"/>
      <c r="J9" s="1176"/>
      <c r="K9" s="265">
        <v>509445</v>
      </c>
      <c r="L9" s="266">
        <v>644867</v>
      </c>
      <c r="M9" s="267">
        <v>214828</v>
      </c>
      <c r="N9" s="268">
        <v>200.2</v>
      </c>
    </row>
    <row r="10" spans="1:16">
      <c r="A10" s="250"/>
      <c r="B10" s="246"/>
      <c r="C10" s="246"/>
      <c r="D10" s="246"/>
      <c r="E10" s="246"/>
      <c r="F10" s="246"/>
      <c r="G10" s="1174" t="s">
        <v>474</v>
      </c>
      <c r="H10" s="1175"/>
      <c r="I10" s="1175"/>
      <c r="J10" s="1176"/>
      <c r="K10" s="269">
        <v>46087</v>
      </c>
      <c r="L10" s="270">
        <v>58338</v>
      </c>
      <c r="M10" s="271">
        <v>28178</v>
      </c>
      <c r="N10" s="272">
        <v>107</v>
      </c>
    </row>
    <row r="11" spans="1:16" ht="13.5" customHeight="1">
      <c r="A11" s="250"/>
      <c r="B11" s="246"/>
      <c r="C11" s="246"/>
      <c r="D11" s="246"/>
      <c r="E11" s="246"/>
      <c r="F11" s="246"/>
      <c r="G11" s="1174" t="s">
        <v>475</v>
      </c>
      <c r="H11" s="1175"/>
      <c r="I11" s="1175"/>
      <c r="J11" s="1176"/>
      <c r="K11" s="269">
        <v>80794</v>
      </c>
      <c r="L11" s="270">
        <v>102271</v>
      </c>
      <c r="M11" s="271">
        <v>24639</v>
      </c>
      <c r="N11" s="272">
        <v>315.10000000000002</v>
      </c>
    </row>
    <row r="12" spans="1:16" ht="13.5" customHeight="1">
      <c r="A12" s="250"/>
      <c r="B12" s="246"/>
      <c r="C12" s="246"/>
      <c r="D12" s="246"/>
      <c r="E12" s="246"/>
      <c r="F12" s="246"/>
      <c r="G12" s="1174" t="s">
        <v>476</v>
      </c>
      <c r="H12" s="1175"/>
      <c r="I12" s="1175"/>
      <c r="J12" s="1176"/>
      <c r="K12" s="269" t="s">
        <v>477</v>
      </c>
      <c r="L12" s="270" t="s">
        <v>477</v>
      </c>
      <c r="M12" s="271">
        <v>3805</v>
      </c>
      <c r="N12" s="272" t="s">
        <v>477</v>
      </c>
    </row>
    <row r="13" spans="1:16" ht="13.5" customHeight="1">
      <c r="A13" s="250"/>
      <c r="B13" s="246"/>
      <c r="C13" s="246"/>
      <c r="D13" s="246"/>
      <c r="E13" s="246"/>
      <c r="F13" s="246"/>
      <c r="G13" s="1174" t="s">
        <v>478</v>
      </c>
      <c r="H13" s="1175"/>
      <c r="I13" s="1175"/>
      <c r="J13" s="1176"/>
      <c r="K13" s="269" t="s">
        <v>477</v>
      </c>
      <c r="L13" s="270" t="s">
        <v>477</v>
      </c>
      <c r="M13" s="271" t="s">
        <v>477</v>
      </c>
      <c r="N13" s="272" t="s">
        <v>477</v>
      </c>
    </row>
    <row r="14" spans="1:16" ht="13.5" customHeight="1">
      <c r="A14" s="250"/>
      <c r="B14" s="246"/>
      <c r="C14" s="246"/>
      <c r="D14" s="246"/>
      <c r="E14" s="246"/>
      <c r="F14" s="246"/>
      <c r="G14" s="1174" t="s">
        <v>479</v>
      </c>
      <c r="H14" s="1175"/>
      <c r="I14" s="1175"/>
      <c r="J14" s="1176"/>
      <c r="K14" s="269" t="s">
        <v>477</v>
      </c>
      <c r="L14" s="270" t="s">
        <v>477</v>
      </c>
      <c r="M14" s="271">
        <v>8783</v>
      </c>
      <c r="N14" s="272" t="s">
        <v>477</v>
      </c>
    </row>
    <row r="15" spans="1:16" ht="13.5" customHeight="1">
      <c r="A15" s="250"/>
      <c r="B15" s="246"/>
      <c r="C15" s="246"/>
      <c r="D15" s="246"/>
      <c r="E15" s="246"/>
      <c r="F15" s="246"/>
      <c r="G15" s="1174" t="s">
        <v>480</v>
      </c>
      <c r="H15" s="1175"/>
      <c r="I15" s="1175"/>
      <c r="J15" s="1176"/>
      <c r="K15" s="269">
        <v>2979</v>
      </c>
      <c r="L15" s="270">
        <v>3771</v>
      </c>
      <c r="M15" s="271">
        <v>4830</v>
      </c>
      <c r="N15" s="272">
        <v>-21.9</v>
      </c>
    </row>
    <row r="16" spans="1:16">
      <c r="A16" s="250"/>
      <c r="B16" s="246"/>
      <c r="C16" s="246"/>
      <c r="D16" s="246"/>
      <c r="E16" s="246"/>
      <c r="F16" s="246"/>
      <c r="G16" s="1177" t="s">
        <v>481</v>
      </c>
      <c r="H16" s="1178"/>
      <c r="I16" s="1178"/>
      <c r="J16" s="1179"/>
      <c r="K16" s="270">
        <v>-57189</v>
      </c>
      <c r="L16" s="270">
        <v>-72391</v>
      </c>
      <c r="M16" s="271">
        <v>-21703</v>
      </c>
      <c r="N16" s="272">
        <v>233.6</v>
      </c>
    </row>
    <row r="17" spans="1:16">
      <c r="A17" s="250"/>
      <c r="B17" s="246"/>
      <c r="C17" s="246"/>
      <c r="D17" s="246"/>
      <c r="E17" s="246"/>
      <c r="F17" s="246"/>
      <c r="G17" s="1177" t="s">
        <v>172</v>
      </c>
      <c r="H17" s="1178"/>
      <c r="I17" s="1178"/>
      <c r="J17" s="1179"/>
      <c r="K17" s="270">
        <v>582116</v>
      </c>
      <c r="L17" s="270">
        <v>736856</v>
      </c>
      <c r="M17" s="271">
        <v>263360</v>
      </c>
      <c r="N17" s="272">
        <v>179.8</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71" t="s">
        <v>486</v>
      </c>
      <c r="H21" s="1172"/>
      <c r="I21" s="1172"/>
      <c r="J21" s="1173"/>
      <c r="K21" s="282">
        <v>69.62</v>
      </c>
      <c r="L21" s="283">
        <v>24.72</v>
      </c>
      <c r="M21" s="284">
        <v>44.9</v>
      </c>
      <c r="N21" s="251"/>
      <c r="O21" s="285"/>
      <c r="P21" s="281"/>
    </row>
    <row r="22" spans="1:16" s="286" customFormat="1">
      <c r="A22" s="281"/>
      <c r="B22" s="251"/>
      <c r="C22" s="251"/>
      <c r="D22" s="251"/>
      <c r="E22" s="251"/>
      <c r="F22" s="251"/>
      <c r="G22" s="1171" t="s">
        <v>487</v>
      </c>
      <c r="H22" s="1172"/>
      <c r="I22" s="1172"/>
      <c r="J22" s="1173"/>
      <c r="K22" s="287">
        <v>99.8</v>
      </c>
      <c r="L22" s="288">
        <v>94.2</v>
      </c>
      <c r="M22" s="289">
        <v>5.6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60" t="s">
        <v>468</v>
      </c>
      <c r="L30" s="256"/>
      <c r="M30" s="257" t="s">
        <v>469</v>
      </c>
      <c r="N30" s="258"/>
    </row>
    <row r="31" spans="1:16">
      <c r="A31" s="250"/>
      <c r="B31" s="246"/>
      <c r="C31" s="246"/>
      <c r="D31" s="246"/>
      <c r="E31" s="246"/>
      <c r="F31" s="246"/>
      <c r="G31" s="259"/>
      <c r="H31" s="260"/>
      <c r="I31" s="260"/>
      <c r="J31" s="261"/>
      <c r="K31" s="1161"/>
      <c r="L31" s="262" t="s">
        <v>470</v>
      </c>
      <c r="M31" s="263" t="s">
        <v>471</v>
      </c>
      <c r="N31" s="264" t="s">
        <v>472</v>
      </c>
    </row>
    <row r="32" spans="1:16" ht="27" customHeight="1">
      <c r="A32" s="250"/>
      <c r="B32" s="246"/>
      <c r="C32" s="246"/>
      <c r="D32" s="246"/>
      <c r="E32" s="246"/>
      <c r="F32" s="246"/>
      <c r="G32" s="1162" t="s">
        <v>491</v>
      </c>
      <c r="H32" s="1163"/>
      <c r="I32" s="1163"/>
      <c r="J32" s="1164"/>
      <c r="K32" s="296">
        <v>174971</v>
      </c>
      <c r="L32" s="296">
        <v>221482</v>
      </c>
      <c r="M32" s="297">
        <v>146462</v>
      </c>
      <c r="N32" s="298">
        <v>51.2</v>
      </c>
    </row>
    <row r="33" spans="1:16" ht="13.5" customHeight="1">
      <c r="A33" s="250"/>
      <c r="B33" s="246"/>
      <c r="C33" s="246"/>
      <c r="D33" s="246"/>
      <c r="E33" s="246"/>
      <c r="F33" s="246"/>
      <c r="G33" s="1162" t="s">
        <v>492</v>
      </c>
      <c r="H33" s="1163"/>
      <c r="I33" s="1163"/>
      <c r="J33" s="1164"/>
      <c r="K33" s="296" t="s">
        <v>477</v>
      </c>
      <c r="L33" s="296" t="s">
        <v>477</v>
      </c>
      <c r="M33" s="297">
        <v>66</v>
      </c>
      <c r="N33" s="298" t="s">
        <v>477</v>
      </c>
    </row>
    <row r="34" spans="1:16" ht="27" customHeight="1">
      <c r="A34" s="250"/>
      <c r="B34" s="246"/>
      <c r="C34" s="246"/>
      <c r="D34" s="246"/>
      <c r="E34" s="246"/>
      <c r="F34" s="246"/>
      <c r="G34" s="1162" t="s">
        <v>493</v>
      </c>
      <c r="H34" s="1163"/>
      <c r="I34" s="1163"/>
      <c r="J34" s="1164"/>
      <c r="K34" s="296" t="s">
        <v>477</v>
      </c>
      <c r="L34" s="296" t="s">
        <v>477</v>
      </c>
      <c r="M34" s="297">
        <v>56</v>
      </c>
      <c r="N34" s="298" t="s">
        <v>477</v>
      </c>
    </row>
    <row r="35" spans="1:16" ht="27" customHeight="1">
      <c r="A35" s="250"/>
      <c r="B35" s="246"/>
      <c r="C35" s="246"/>
      <c r="D35" s="246"/>
      <c r="E35" s="246"/>
      <c r="F35" s="246"/>
      <c r="G35" s="1162" t="s">
        <v>494</v>
      </c>
      <c r="H35" s="1163"/>
      <c r="I35" s="1163"/>
      <c r="J35" s="1164"/>
      <c r="K35" s="296">
        <v>24210</v>
      </c>
      <c r="L35" s="296">
        <v>30646</v>
      </c>
      <c r="M35" s="297">
        <v>28990</v>
      </c>
      <c r="N35" s="298">
        <v>5.7</v>
      </c>
    </row>
    <row r="36" spans="1:16" ht="27" customHeight="1">
      <c r="A36" s="250"/>
      <c r="B36" s="246"/>
      <c r="C36" s="246"/>
      <c r="D36" s="246"/>
      <c r="E36" s="246"/>
      <c r="F36" s="246"/>
      <c r="G36" s="1162" t="s">
        <v>495</v>
      </c>
      <c r="H36" s="1163"/>
      <c r="I36" s="1163"/>
      <c r="J36" s="1164"/>
      <c r="K36" s="296">
        <v>6749</v>
      </c>
      <c r="L36" s="296">
        <v>8543</v>
      </c>
      <c r="M36" s="297">
        <v>3973</v>
      </c>
      <c r="N36" s="298">
        <v>115</v>
      </c>
    </row>
    <row r="37" spans="1:16" ht="13.5" customHeight="1">
      <c r="A37" s="250"/>
      <c r="B37" s="246"/>
      <c r="C37" s="246"/>
      <c r="D37" s="246"/>
      <c r="E37" s="246"/>
      <c r="F37" s="246"/>
      <c r="G37" s="1162" t="s">
        <v>496</v>
      </c>
      <c r="H37" s="1163"/>
      <c r="I37" s="1163"/>
      <c r="J37" s="1164"/>
      <c r="K37" s="296" t="s">
        <v>477</v>
      </c>
      <c r="L37" s="296" t="s">
        <v>477</v>
      </c>
      <c r="M37" s="297">
        <v>2172</v>
      </c>
      <c r="N37" s="298" t="s">
        <v>477</v>
      </c>
    </row>
    <row r="38" spans="1:16" ht="27" customHeight="1">
      <c r="A38" s="250"/>
      <c r="B38" s="246"/>
      <c r="C38" s="246"/>
      <c r="D38" s="246"/>
      <c r="E38" s="246"/>
      <c r="F38" s="246"/>
      <c r="G38" s="1165" t="s">
        <v>497</v>
      </c>
      <c r="H38" s="1166"/>
      <c r="I38" s="1166"/>
      <c r="J38" s="1167"/>
      <c r="K38" s="299" t="s">
        <v>477</v>
      </c>
      <c r="L38" s="299" t="s">
        <v>477</v>
      </c>
      <c r="M38" s="300">
        <v>44</v>
      </c>
      <c r="N38" s="301" t="s">
        <v>477</v>
      </c>
      <c r="O38" s="295"/>
    </row>
    <row r="39" spans="1:16">
      <c r="A39" s="250"/>
      <c r="B39" s="246"/>
      <c r="C39" s="246"/>
      <c r="D39" s="246"/>
      <c r="E39" s="246"/>
      <c r="F39" s="246"/>
      <c r="G39" s="1165" t="s">
        <v>498</v>
      </c>
      <c r="H39" s="1166"/>
      <c r="I39" s="1166"/>
      <c r="J39" s="1167"/>
      <c r="K39" s="302">
        <v>-9877</v>
      </c>
      <c r="L39" s="302">
        <v>-12503</v>
      </c>
      <c r="M39" s="303">
        <v>-6849</v>
      </c>
      <c r="N39" s="304">
        <v>82.6</v>
      </c>
      <c r="O39" s="295"/>
    </row>
    <row r="40" spans="1:16" ht="27" customHeight="1">
      <c r="A40" s="250"/>
      <c r="B40" s="246"/>
      <c r="C40" s="246"/>
      <c r="D40" s="246"/>
      <c r="E40" s="246"/>
      <c r="F40" s="246"/>
      <c r="G40" s="1162" t="s">
        <v>499</v>
      </c>
      <c r="H40" s="1163"/>
      <c r="I40" s="1163"/>
      <c r="J40" s="1164"/>
      <c r="K40" s="302">
        <v>-162931</v>
      </c>
      <c r="L40" s="302">
        <v>-206242</v>
      </c>
      <c r="M40" s="303">
        <v>-133024</v>
      </c>
      <c r="N40" s="304">
        <v>55</v>
      </c>
      <c r="O40" s="295"/>
    </row>
    <row r="41" spans="1:16">
      <c r="A41" s="250"/>
      <c r="B41" s="246"/>
      <c r="C41" s="246"/>
      <c r="D41" s="246"/>
      <c r="E41" s="246"/>
      <c r="F41" s="246"/>
      <c r="G41" s="1168" t="s">
        <v>283</v>
      </c>
      <c r="H41" s="1169"/>
      <c r="I41" s="1169"/>
      <c r="J41" s="1170"/>
      <c r="K41" s="296">
        <v>33122</v>
      </c>
      <c r="L41" s="302">
        <v>41927</v>
      </c>
      <c r="M41" s="303">
        <v>41890</v>
      </c>
      <c r="N41" s="304">
        <v>0.1</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55" t="s">
        <v>468</v>
      </c>
      <c r="J49" s="1157" t="s">
        <v>503</v>
      </c>
      <c r="K49" s="1158"/>
      <c r="L49" s="1158"/>
      <c r="M49" s="1158"/>
      <c r="N49" s="1159"/>
    </row>
    <row r="50" spans="1:14">
      <c r="A50" s="250"/>
      <c r="B50" s="246"/>
      <c r="C50" s="246"/>
      <c r="D50" s="246"/>
      <c r="E50" s="246"/>
      <c r="F50" s="246"/>
      <c r="G50" s="314"/>
      <c r="H50" s="315"/>
      <c r="I50" s="1156"/>
      <c r="J50" s="316" t="s">
        <v>504</v>
      </c>
      <c r="K50" s="317" t="s">
        <v>505</v>
      </c>
      <c r="L50" s="318" t="s">
        <v>506</v>
      </c>
      <c r="M50" s="319" t="s">
        <v>507</v>
      </c>
      <c r="N50" s="320" t="s">
        <v>508</v>
      </c>
    </row>
    <row r="51" spans="1:14">
      <c r="A51" s="250"/>
      <c r="B51" s="246"/>
      <c r="C51" s="246"/>
      <c r="D51" s="246"/>
      <c r="E51" s="246"/>
      <c r="F51" s="246"/>
      <c r="G51" s="312" t="s">
        <v>509</v>
      </c>
      <c r="H51" s="313"/>
      <c r="I51" s="321">
        <v>333600</v>
      </c>
      <c r="J51" s="322">
        <v>418570</v>
      </c>
      <c r="K51" s="323">
        <v>48.2</v>
      </c>
      <c r="L51" s="324">
        <v>185018</v>
      </c>
      <c r="M51" s="325">
        <v>-9.1</v>
      </c>
      <c r="N51" s="326">
        <v>57.3</v>
      </c>
    </row>
    <row r="52" spans="1:14">
      <c r="A52" s="250"/>
      <c r="B52" s="246"/>
      <c r="C52" s="246"/>
      <c r="D52" s="246"/>
      <c r="E52" s="246"/>
      <c r="F52" s="246"/>
      <c r="G52" s="327"/>
      <c r="H52" s="328" t="s">
        <v>510</v>
      </c>
      <c r="I52" s="329">
        <v>133207</v>
      </c>
      <c r="J52" s="330">
        <v>167136</v>
      </c>
      <c r="K52" s="331">
        <v>6.2</v>
      </c>
      <c r="L52" s="332">
        <v>95064</v>
      </c>
      <c r="M52" s="333">
        <v>-21.5</v>
      </c>
      <c r="N52" s="334">
        <v>27.7</v>
      </c>
    </row>
    <row r="53" spans="1:14">
      <c r="A53" s="250"/>
      <c r="B53" s="246"/>
      <c r="C53" s="246"/>
      <c r="D53" s="246"/>
      <c r="E53" s="246"/>
      <c r="F53" s="246"/>
      <c r="G53" s="312" t="s">
        <v>511</v>
      </c>
      <c r="H53" s="313"/>
      <c r="I53" s="321">
        <v>947500</v>
      </c>
      <c r="J53" s="322">
        <v>1144324</v>
      </c>
      <c r="K53" s="323">
        <v>173.4</v>
      </c>
      <c r="L53" s="324">
        <v>238802</v>
      </c>
      <c r="M53" s="325">
        <v>29.1</v>
      </c>
      <c r="N53" s="326">
        <v>144.30000000000001</v>
      </c>
    </row>
    <row r="54" spans="1:14">
      <c r="A54" s="250"/>
      <c r="B54" s="246"/>
      <c r="C54" s="246"/>
      <c r="D54" s="246"/>
      <c r="E54" s="246"/>
      <c r="F54" s="246"/>
      <c r="G54" s="327"/>
      <c r="H54" s="328" t="s">
        <v>510</v>
      </c>
      <c r="I54" s="329">
        <v>533187</v>
      </c>
      <c r="J54" s="330">
        <v>643946</v>
      </c>
      <c r="K54" s="331">
        <v>285.3</v>
      </c>
      <c r="L54" s="332">
        <v>128562</v>
      </c>
      <c r="M54" s="333">
        <v>35.200000000000003</v>
      </c>
      <c r="N54" s="334">
        <v>250.1</v>
      </c>
    </row>
    <row r="55" spans="1:14">
      <c r="A55" s="250"/>
      <c r="B55" s="246"/>
      <c r="C55" s="246"/>
      <c r="D55" s="246"/>
      <c r="E55" s="246"/>
      <c r="F55" s="246"/>
      <c r="G55" s="312" t="s">
        <v>512</v>
      </c>
      <c r="H55" s="313"/>
      <c r="I55" s="321">
        <v>352648</v>
      </c>
      <c r="J55" s="322">
        <v>440810</v>
      </c>
      <c r="K55" s="323">
        <v>-61.5</v>
      </c>
      <c r="L55" s="324">
        <v>288550</v>
      </c>
      <c r="M55" s="325">
        <v>20.8</v>
      </c>
      <c r="N55" s="326">
        <v>-82.3</v>
      </c>
    </row>
    <row r="56" spans="1:14">
      <c r="A56" s="250"/>
      <c r="B56" s="246"/>
      <c r="C56" s="246"/>
      <c r="D56" s="246"/>
      <c r="E56" s="246"/>
      <c r="F56" s="246"/>
      <c r="G56" s="327"/>
      <c r="H56" s="328" t="s">
        <v>510</v>
      </c>
      <c r="I56" s="329">
        <v>324171</v>
      </c>
      <c r="J56" s="330">
        <v>405214</v>
      </c>
      <c r="K56" s="331">
        <v>-37.1</v>
      </c>
      <c r="L56" s="332">
        <v>141525</v>
      </c>
      <c r="M56" s="333">
        <v>10.1</v>
      </c>
      <c r="N56" s="334">
        <v>-47.2</v>
      </c>
    </row>
    <row r="57" spans="1:14">
      <c r="A57" s="250"/>
      <c r="B57" s="246"/>
      <c r="C57" s="246"/>
      <c r="D57" s="246"/>
      <c r="E57" s="246"/>
      <c r="F57" s="246"/>
      <c r="G57" s="312" t="s">
        <v>513</v>
      </c>
      <c r="H57" s="313"/>
      <c r="I57" s="321">
        <v>558246</v>
      </c>
      <c r="J57" s="322">
        <v>712048</v>
      </c>
      <c r="K57" s="323">
        <v>61.5</v>
      </c>
      <c r="L57" s="324">
        <v>287914</v>
      </c>
      <c r="M57" s="325">
        <v>-0.2</v>
      </c>
      <c r="N57" s="326">
        <v>61.7</v>
      </c>
    </row>
    <row r="58" spans="1:14">
      <c r="A58" s="250"/>
      <c r="B58" s="246"/>
      <c r="C58" s="246"/>
      <c r="D58" s="246"/>
      <c r="E58" s="246"/>
      <c r="F58" s="246"/>
      <c r="G58" s="327"/>
      <c r="H58" s="328" t="s">
        <v>510</v>
      </c>
      <c r="I58" s="329">
        <v>422764</v>
      </c>
      <c r="J58" s="330">
        <v>539240</v>
      </c>
      <c r="K58" s="331">
        <v>33.1</v>
      </c>
      <c r="L58" s="332">
        <v>146531</v>
      </c>
      <c r="M58" s="333">
        <v>3.5</v>
      </c>
      <c r="N58" s="334">
        <v>29.6</v>
      </c>
    </row>
    <row r="59" spans="1:14">
      <c r="A59" s="250"/>
      <c r="B59" s="246"/>
      <c r="C59" s="246"/>
      <c r="D59" s="246"/>
      <c r="E59" s="246"/>
      <c r="F59" s="246"/>
      <c r="G59" s="312" t="s">
        <v>514</v>
      </c>
      <c r="H59" s="313"/>
      <c r="I59" s="321">
        <v>761476</v>
      </c>
      <c r="J59" s="322">
        <v>963894</v>
      </c>
      <c r="K59" s="323">
        <v>35.4</v>
      </c>
      <c r="L59" s="324">
        <v>310300</v>
      </c>
      <c r="M59" s="325">
        <v>7.8</v>
      </c>
      <c r="N59" s="326">
        <v>27.6</v>
      </c>
    </row>
    <row r="60" spans="1:14">
      <c r="A60" s="250"/>
      <c r="B60" s="246"/>
      <c r="C60" s="246"/>
      <c r="D60" s="246"/>
      <c r="E60" s="246"/>
      <c r="F60" s="246"/>
      <c r="G60" s="327"/>
      <c r="H60" s="328" t="s">
        <v>510</v>
      </c>
      <c r="I60" s="335">
        <v>597818</v>
      </c>
      <c r="J60" s="330">
        <v>756732</v>
      </c>
      <c r="K60" s="331">
        <v>40.299999999999997</v>
      </c>
      <c r="L60" s="332">
        <v>157576</v>
      </c>
      <c r="M60" s="333">
        <v>7.5</v>
      </c>
      <c r="N60" s="334">
        <v>32.799999999999997</v>
      </c>
    </row>
    <row r="61" spans="1:14">
      <c r="A61" s="250"/>
      <c r="B61" s="246"/>
      <c r="C61" s="246"/>
      <c r="D61" s="246"/>
      <c r="E61" s="246"/>
      <c r="F61" s="246"/>
      <c r="G61" s="312" t="s">
        <v>515</v>
      </c>
      <c r="H61" s="336"/>
      <c r="I61" s="337">
        <v>590694</v>
      </c>
      <c r="J61" s="338">
        <v>735929</v>
      </c>
      <c r="K61" s="339">
        <v>51.4</v>
      </c>
      <c r="L61" s="340">
        <v>262117</v>
      </c>
      <c r="M61" s="341">
        <v>9.6999999999999993</v>
      </c>
      <c r="N61" s="326">
        <v>41.7</v>
      </c>
    </row>
    <row r="62" spans="1:14">
      <c r="A62" s="250"/>
      <c r="B62" s="246"/>
      <c r="C62" s="246"/>
      <c r="D62" s="246"/>
      <c r="E62" s="246"/>
      <c r="F62" s="246"/>
      <c r="G62" s="327"/>
      <c r="H62" s="328" t="s">
        <v>510</v>
      </c>
      <c r="I62" s="329">
        <v>402229</v>
      </c>
      <c r="J62" s="330">
        <v>502454</v>
      </c>
      <c r="K62" s="331">
        <v>65.599999999999994</v>
      </c>
      <c r="L62" s="332">
        <v>133852</v>
      </c>
      <c r="M62" s="333">
        <v>7</v>
      </c>
      <c r="N62" s="334">
        <v>58.6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56" zoomScale="80" zoomScaleNormal="80" zoomScaleSheetLayoutView="55" workbookViewId="0">
      <selection activeCell="AE75" sqref="AE75"/>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SheetLayoutView="100" workbookViewId="0">
      <selection activeCell="C48" sqref="C48:E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80" t="s">
        <v>3</v>
      </c>
      <c r="D47" s="1180"/>
      <c r="E47" s="1181"/>
      <c r="F47" s="11">
        <v>38.06</v>
      </c>
      <c r="G47" s="12">
        <v>33.65</v>
      </c>
      <c r="H47" s="12">
        <v>35.81</v>
      </c>
      <c r="I47" s="12">
        <v>35.520000000000003</v>
      </c>
      <c r="J47" s="13">
        <v>39.270000000000003</v>
      </c>
    </row>
    <row r="48" spans="2:10" ht="57.75" customHeight="1">
      <c r="B48" s="14"/>
      <c r="C48" s="1182" t="s">
        <v>4</v>
      </c>
      <c r="D48" s="1182"/>
      <c r="E48" s="1183"/>
      <c r="F48" s="15">
        <v>3.79</v>
      </c>
      <c r="G48" s="16">
        <v>7.69</v>
      </c>
      <c r="H48" s="16">
        <v>8.57</v>
      </c>
      <c r="I48" s="16">
        <v>8.66</v>
      </c>
      <c r="J48" s="17">
        <v>4.54</v>
      </c>
    </row>
    <row r="49" spans="2:10" ht="57.75" customHeight="1" thickBot="1">
      <c r="B49" s="18"/>
      <c r="C49" s="1184" t="s">
        <v>5</v>
      </c>
      <c r="D49" s="1184"/>
      <c r="E49" s="1185"/>
      <c r="F49" s="19">
        <v>5.56</v>
      </c>
      <c r="G49" s="20" t="s">
        <v>522</v>
      </c>
      <c r="H49" s="20" t="s">
        <v>523</v>
      </c>
      <c r="I49" s="20" t="s">
        <v>524</v>
      </c>
      <c r="J49" s="21" t="s">
        <v>525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2018-05-01T05:59:33Z</cp:lastPrinted>
  <dcterms:created xsi:type="dcterms:W3CDTF">2018-01-24T03:21:26Z</dcterms:created>
  <dcterms:modified xsi:type="dcterms:W3CDTF">2018-10-29T06:25:15Z</dcterms:modified>
</cp:coreProperties>
</file>