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mc:AlternateContent xmlns:mc="http://schemas.openxmlformats.org/markup-compatibility/2006">
    <mc:Choice Requires="x15">
      <x15ac:absPath xmlns:x15ac="http://schemas.microsoft.com/office/spreadsheetml/2010/11/ac" url="D:\fuminori_ochi_Desktop\001.総務財政係\財政状況資料集\H30決算\【公表925〆、提出928正午〆】平成30年度財政状況資料集の作成について（２回目）\結合版報告分\"/>
    </mc:Choice>
  </mc:AlternateContent>
  <xr:revisionPtr revIDLastSave="0" documentId="13_ncr:1_{F3BE5518-CDCB-4174-98B7-01BDD198199F}" xr6:coauthVersionLast="43" xr6:coauthVersionMax="43" xr10:uidLastSave="{00000000-0000-0000-0000-000000000000}"/>
  <bookViews>
    <workbookView xWindow="1560" yWindow="660" windowWidth="22830" windowHeight="155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8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C37" i="10"/>
  <c r="CO36" i="10"/>
  <c r="BW36" i="10"/>
  <c r="BE36" i="10"/>
  <c r="AM36" i="10"/>
  <c r="C36" i="10"/>
  <c r="CO35" i="10"/>
  <c r="BW35" i="10"/>
  <c r="AM35" i="10"/>
  <c r="C35" i="10"/>
  <c r="CO34" i="10"/>
  <c r="BW34" i="10"/>
  <c r="AM34" i="10"/>
  <c r="C34" i="10"/>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alcChain>
</file>

<file path=xl/sharedStrings.xml><?xml version="1.0" encoding="utf-8"?>
<sst xmlns="http://schemas.openxmlformats.org/spreadsheetml/2006/main" count="1169" uniqueCount="601">
  <si>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</si>
  <si>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</si>
  <si>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</si>
  <si>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</si>
  <si>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</si>
  <si>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</si>
  <si>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</si>
  <si>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</si>
  <si>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</si>
  <si>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</si>
  <si>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</si>
  <si>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</si>
  <si>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</si>
  <si>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</si>
  <si>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</si>
  <si>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</si>
  <si>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</si>
  <si>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</si>
  <si>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</si>
  <si>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</si>
  <si>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</si>
  <si>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</si>
  <si>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</si>
  <si>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</si>
  <si>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</si>
  <si>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</si>
  <si>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</si>
  <si>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</si>
  <si>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</si>
  <si>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</si>
  <si>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</si>
  <si>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</si>
  <si>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</si>
  <si>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</si>
  <si>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</si>
  <si>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</si>
  <si>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</si>
  <si>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</si>
  <si>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</si>
  <si>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</si>
  <si>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</si>
  <si>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</si>
  <si>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</si>
  <si>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</si>
  <si>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</si>
  <si>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</si>
  <si>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</si>
  <si>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</si>
  <si>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</si>
  <si>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</si>
  <si>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</si>
  <si>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</si>
  <si>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</si>
  <si>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</si>
  <si>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</si>
  <si>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</si>
  <si>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</si>
  <si>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</si>
  <si>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</si>
  <si>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</si>
  <si>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</si>
  <si>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</si>
  <si>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</si>
  <si>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</si>
  <si>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</si>
  <si>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</si>
  <si>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</si>
  <si>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</si>
  <si>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</si>
  <si>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</si>
  <si>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</si>
  <si>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</si>
  <si>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</si>
  <si>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</si>
  <si>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</si>
  <si>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</si>
  <si>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</si>
  <si>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</si>
  <si>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</si>
  <si>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</si>
  <si>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</si>
  <si>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</si>
  <si>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</si>
  <si>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</si>
  <si>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</si>
  <si>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</si>
  <si>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</si>
  <si>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</si>
  <si>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</si>
  <si>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</si>
  <si>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</si>
  <si>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</si>
  <si>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</si>
  <si>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</si>
  <si>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</si>
  <si>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</si>
  <si>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</si>
  <si>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</si>
  <si>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音威子府村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</si>
  <si>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</si>
  <si>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</si>
  <si>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</si>
  <si>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</si>
  <si>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</si>
  <si>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</si>
  <si>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</si>
  <si>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</si>
  <si>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</si>
  <si>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</si>
  <si>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</si>
  <si>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</si>
  <si>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</si>
  <si>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</si>
  <si>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</si>
  <si>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</si>
  <si>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</si>
  <si>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</si>
  <si>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</si>
  <si>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</si>
  <si>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</si>
  <si>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</si>
  <si>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</si>
  <si>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</si>
  <si>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-16.4</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</si>
  <si>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</si>
  <si>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</si>
  <si>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</si>
  <si>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</si>
  <si>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</si>
  <si>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</si>
  <si>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</si>
  <si>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</si>
  <si>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</si>
  <si>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</si>
  <si>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</si>
  <si>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</si>
  <si>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</si>
  <si>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</si>
  <si>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</si>
  <si>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</si>
  <si>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</si>
  <si>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</si>
  <si>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</si>
  <si>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</si>
  <si>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</si>
  <si>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</si>
  <si>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</si>
  <si>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</si>
  <si>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4"/>
  </si>
  <si>
    <t>うち日本人(％)</t>
    <phoneticPr fontId="5"/>
  </si>
  <si>
    <t>-1.2</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</si>
  <si>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</si>
  <si>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</si>
  <si>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</si>
  <si>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</si>
  <si>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</si>
  <si>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</si>
  <si>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</si>
  <si>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</si>
  <si>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</si>
  <si>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</si>
  <si>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</si>
  <si>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</si>
  <si>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</si>
  <si>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</si>
  <si>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</si>
  <si>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</si>
  <si>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</si>
  <si>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</si>
  <si>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</si>
  <si>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</si>
  <si>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</si>
  <si>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</si>
  <si>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</si>
  <si>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</si>
  <si>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</si>
  <si>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</si>
  <si>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</si>
  <si>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</si>
  <si>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</si>
  <si>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</si>
  <si>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</si>
  <si>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</si>
  <si>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</si>
  <si>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</si>
  <si>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</si>
  <si>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</si>
  <si>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</si>
  <si>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</si>
  <si>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</si>
  <si>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</si>
  <si>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</si>
  <si>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</si>
  <si>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</si>
  <si>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</si>
  <si>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</si>
  <si>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</si>
  <si>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</si>
  <si>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</si>
  <si>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</si>
  <si>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</si>
  <si>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</si>
  <si>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</si>
  <si>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</si>
  <si>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</si>
  <si>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</si>
  <si>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</si>
  <si>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</si>
  <si>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</si>
  <si>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</si>
  <si>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</si>
  <si>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</si>
  <si>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</si>
  <si>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北海道音威子府村</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</si>
  <si>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</si>
  <si>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</si>
  <si>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</si>
  <si>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</si>
  <si>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</si>
  <si>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</si>
  <si>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</si>
  <si>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</si>
  <si>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</si>
  <si>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</si>
  <si>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</si>
  <si>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</si>
  <si>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</si>
  <si>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</si>
  <si>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</si>
  <si>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</si>
  <si>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</si>
  <si>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</si>
  <si>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</si>
  <si>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</si>
  <si>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</si>
  <si>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</si>
  <si>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</si>
  <si>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</si>
  <si>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</si>
  <si>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</si>
  <si>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</si>
  <si>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</si>
  <si>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</si>
  <si>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</si>
  <si>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</si>
  <si>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</si>
  <si>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</si>
  <si>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</si>
  <si>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</si>
  <si>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</si>
  <si>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</si>
  <si>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</si>
  <si>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</si>
  <si>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</si>
  <si>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</si>
  <si>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</si>
  <si>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</si>
  <si>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</si>
  <si>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</si>
  <si>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</si>
  <si>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</si>
  <si>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</si>
  <si>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</si>
  <si>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</si>
  <si>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</si>
  <si>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</si>
  <si>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</si>
  <si>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</si>
  <si>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</si>
  <si>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</si>
  <si>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</si>
  <si>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</si>
  <si>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</si>
  <si>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</si>
  <si>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</si>
  <si>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</si>
  <si>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</si>
  <si>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</si>
  <si>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</si>
  <si>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</si>
  <si>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</si>
  <si>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</si>
  <si>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</si>
  <si>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</si>
  <si>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</si>
  <si>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</si>
  <si>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</si>
  <si>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</si>
  <si>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</si>
  <si>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</si>
  <si>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</si>
  <si>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</si>
  <si>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</si>
  <si>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</si>
  <si>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</si>
  <si>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</si>
  <si>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</si>
  <si>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</si>
  <si>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</si>
  <si>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</si>
  <si>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</si>
  <si>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</si>
  <si>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</si>
  <si>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</si>
  <si>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</si>
  <si>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</si>
  <si>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</si>
  <si>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</si>
  <si>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</si>
  <si>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</si>
  <si>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</si>
  <si>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</si>
  <si>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</si>
  <si>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</si>
  <si>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</si>
  <si>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</si>
  <si>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</si>
  <si>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</si>
  <si>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</si>
  <si>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</si>
  <si>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</si>
  <si>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</si>
  <si>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</si>
  <si>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</si>
  <si>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</si>
  <si>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</si>
  <si>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</si>
  <si>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</si>
  <si>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</si>
  <si>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介護サービス</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</si>
  <si>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</si>
  <si>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</si>
  <si>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</si>
  <si>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</si>
  <si>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</si>
  <si>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</si>
  <si>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</si>
  <si>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</si>
  <si>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</si>
  <si>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</si>
  <si>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</si>
  <si>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</si>
  <si>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</si>
  <si>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</si>
  <si>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</si>
  <si>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</si>
  <si>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</si>
  <si>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</si>
  <si>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</si>
  <si>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</si>
  <si>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</si>
  <si>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</si>
  <si>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</si>
  <si>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</si>
  <si>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</si>
  <si>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</si>
  <si>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</si>
  <si>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</si>
  <si>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</si>
  <si>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</si>
  <si>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</si>
  <si>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</si>
  <si>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</si>
  <si>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北海道音威子府村</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</si>
  <si>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</si>
  <si>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</si>
  <si>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</si>
  <si>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</si>
  <si>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</si>
  <si>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</si>
  <si>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</si>
  <si>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</si>
  <si>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</si>
  <si>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</si>
  <si>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</si>
  <si>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</si>
  <si>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</si>
  <si>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</si>
  <si>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</si>
  <si>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</si>
  <si>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</si>
  <si>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</si>
  <si>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</si>
  <si>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</si>
  <si>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</si>
  <si>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</si>
  <si>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</si>
  <si>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</si>
  <si>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</si>
  <si>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</si>
  <si>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</si>
  <si>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</si>
  <si>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</si>
  <si>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</si>
  <si>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</si>
  <si>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</si>
  <si>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</si>
  <si>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</si>
  <si>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</si>
  <si>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</si>
  <si>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介護保険特別会計（サービス事業勘定）</t>
    <phoneticPr fontId="5"/>
  </si>
  <si>
    <t>後期高齢者医療特別会計</t>
    <phoneticPr fontId="5"/>
  </si>
  <si>
    <t>簡易水道事業特別会計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</si>
  <si>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</si>
  <si>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</si>
  <si>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</si>
  <si>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</si>
  <si>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</si>
  <si>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</si>
  <si>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</si>
  <si>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</si>
  <si>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</si>
  <si>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</si>
  <si>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</si>
  <si>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</si>
  <si>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</si>
  <si>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</si>
  <si>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</si>
  <si>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</si>
  <si>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</si>
  <si>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</si>
  <si>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</si>
  <si>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</si>
  <si>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</si>
  <si>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</si>
  <si>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</si>
  <si>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</si>
  <si>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</si>
  <si>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</si>
  <si>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</si>
  <si>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</si>
  <si>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</si>
  <si>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</si>
  <si>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</si>
  <si>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</si>
  <si>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</si>
  <si>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t>
    <phoneticPr fontId="5"/>
  </si>
  <si>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</si>
  <si>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</si>
  <si>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</si>
  <si>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</si>
  <si>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</si>
  <si>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</si>
  <si>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</si>
  <si>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</si>
  <si>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</si>
  <si>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</si>
  <si>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</si>
  <si>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</si>
  <si>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</si>
  <si>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</si>
  <si>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</si>
  <si>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</si>
  <si>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</si>
  <si>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</si>
  <si>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</si>
  <si>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</si>
  <si>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</si>
  <si>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</si>
  <si>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</si>
  <si>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</si>
  <si>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</si>
  <si>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</si>
  <si>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</si>
  <si>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</si>
  <si>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</si>
  <si>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</si>
  <si>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</si>
  <si>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</si>
  <si>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</si>
  <si>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</si>
  <si>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介護保険特別会計（サービス事業勘定）</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</si>
  <si>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</si>
  <si>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</si>
  <si>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</si>
  <si>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</si>
  <si>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</si>
  <si>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</si>
  <si>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</si>
  <si>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</si>
  <si>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</si>
  <si>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</si>
  <si>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</si>
  <si>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</si>
  <si>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</si>
  <si>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</si>
  <si>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</si>
  <si>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</si>
  <si>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t>
    <phoneticPr fontId="5"/>
  </si>
  <si>
    <t>-</t>
    <phoneticPr fontId="5"/>
  </si>
  <si>
    <t>-</t>
    <phoneticPr fontId="5"/>
  </si>
  <si>
    <t>(Ｃ)</t>
    <phoneticPr fontId="5"/>
  </si>
  <si>
    <t>連結実質赤字比率</t>
    <rPh sb="0" eb="2">
      <t>レンケツ</t>
    </rPh>
    <rPh sb="2" eb="4">
      <t>ジッシツ</t>
    </rPh>
    <rPh sb="4" eb="6">
      <t>アカジ</t>
    </rPh>
    <rPh sb="6" eb="8">
      <t>ヒリツ</t>
    </rPh>
    <phoneticPr fontId="19"/>
  </si>
  <si>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</si>
  <si>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</si>
  <si>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</si>
  <si>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</si>
  <si>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</si>
  <si>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</si>
  <si>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</si>
  <si>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</si>
  <si>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</si>
  <si>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</si>
  <si>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</si>
  <si>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</si>
  <si>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</si>
  <si>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</si>
  <si>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</si>
  <si>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</si>
  <si>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</si>
  <si>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</si>
  <si>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</si>
  <si>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</si>
  <si>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</si>
  <si>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</si>
  <si>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</si>
  <si>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</si>
  <si>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</si>
  <si>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</si>
  <si>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</si>
  <si>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</si>
  <si>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</si>
  <si>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</si>
  <si>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</si>
  <si>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</si>
  <si>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</si>
  <si>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</si>
  <si>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</si>
  <si>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</si>
  <si>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</si>
  <si>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</si>
  <si>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</si>
  <si>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</si>
  <si>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</si>
  <si>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</si>
  <si>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</si>
  <si>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</si>
  <si>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</si>
  <si>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</si>
  <si>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</si>
  <si>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</si>
  <si>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</si>
  <si>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</si>
  <si>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</si>
  <si>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</si>
  <si>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</si>
  <si>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</si>
  <si>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</si>
  <si>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</si>
  <si>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</si>
  <si>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</si>
  <si>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</si>
  <si>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</si>
  <si>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</si>
  <si>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</si>
  <si>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H26</t>
  </si>
  <si>
    <t>H27</t>
  </si>
  <si>
    <t>H28</t>
  </si>
  <si>
    <t>H29</t>
  </si>
  <si>
    <t>H30</t>
  </si>
  <si>
    <t>▲ 7.00</t>
  </si>
  <si>
    <t>▲ 1.27</t>
  </si>
  <si>
    <t>▲ 9.72</t>
  </si>
  <si>
    <t>▲ 9.79</t>
  </si>
  <si>
    <t>▲ 13.06</t>
  </si>
  <si>
    <t>一般会計</t>
  </si>
  <si>
    <t>国民健康保険特別会計</t>
  </si>
  <si>
    <t>介護保険特別会計（保険事業勘定）</t>
  </si>
  <si>
    <t>農業集落排水事業特別会計</t>
  </si>
  <si>
    <t>介護保険特別会計（サービス事業勘定）</t>
  </si>
  <si>
    <t>簡易水道事業特別会計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</si>
  <si>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</si>
  <si>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</si>
  <si>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</si>
  <si>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</si>
  <si>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</si>
  <si>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</si>
  <si>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</si>
  <si>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</si>
  <si>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t>
    <phoneticPr fontId="2"/>
  </si>
  <si>
    <t>上川北部消防事務組合</t>
    <rPh sb="0" eb="2">
      <t>カミカワ</t>
    </rPh>
    <rPh sb="2" eb="4">
      <t>ホクブ</t>
    </rPh>
    <rPh sb="4" eb="6">
      <t>ショウボウ</t>
    </rPh>
    <rPh sb="6" eb="8">
      <t>ジム</t>
    </rPh>
    <rPh sb="8" eb="10">
      <t>クミアイ</t>
    </rPh>
    <phoneticPr fontId="2"/>
  </si>
  <si>
    <t>上川教育センター事務組合</t>
    <rPh sb="0" eb="2">
      <t>カミカワ</t>
    </rPh>
    <rPh sb="2" eb="4">
      <t>キョウイク</t>
    </rPh>
    <rPh sb="8" eb="10">
      <t>ジム</t>
    </rPh>
    <rPh sb="10" eb="12">
      <t>クミアイ</t>
    </rPh>
    <phoneticPr fontId="2"/>
  </si>
  <si>
    <t>名寄地区衛生施設事務組合</t>
    <rPh sb="0" eb="2">
      <t>ナヨロ</t>
    </rPh>
    <rPh sb="2" eb="4">
      <t>チク</t>
    </rPh>
    <rPh sb="4" eb="6">
      <t>エイセイ</t>
    </rPh>
    <rPh sb="6" eb="8">
      <t>シセツ</t>
    </rPh>
    <rPh sb="8" eb="10">
      <t>ジム</t>
    </rPh>
    <rPh sb="10" eb="12">
      <t>クミアイ</t>
    </rPh>
    <phoneticPr fontId="2"/>
  </si>
  <si>
    <t>公共施設整備基金</t>
    <phoneticPr fontId="2"/>
  </si>
  <si>
    <t>高等学校振興基金</t>
    <phoneticPr fontId="2"/>
  </si>
  <si>
    <t>ＪＲ天北線代替輸送確保基金</t>
    <phoneticPr fontId="2"/>
  </si>
  <si>
    <t>人づくり振興基金</t>
    <phoneticPr fontId="2"/>
  </si>
  <si>
    <t>芸術・文化振興基金</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</si>
  <si>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</si>
  <si>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</si>
  <si>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</si>
  <si>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</si>
  <si>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</si>
  <si>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</si>
  <si>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普通交付税の減少と普通建設事業費の増加により、充当可能基金額が昨年度より約２００百万円減少した。このことにより、将来負担比率の分子が上昇した。今後においても充当可能基金が減少すると見込まれ将来負担比率が上昇すると思われる。
また、実質公債比率においても、平成２８年～２９年度に借入した大型事業の元金償還が始まり令和４年度に公債費のピークを迎えることから、年々上昇すると見込まれる。
このことから、音威子府村財政規律ガイドラインに基づいて、地方債の抑制や充当可能基金の積立を行い、健全な財政運営に努めていく必要がある。</t>
    <rPh sb="36" eb="37">
      <t>ヤク</t>
    </rPh>
    <rPh sb="66" eb="68">
      <t>ジョウショウ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</si>
  <si>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</si>
  <si>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</si>
  <si>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</si>
  <si>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については、地方債残高の増加や充当可能基金額の減少により、増加傾向にあるが類似団体平均と比べると低い水準である。一方で有形固定資産減価償却率は、類似団体平均より上回っている。これは建物の耐用年数を経過している施設が多くなっているためであり、老朽化した施設の除却や公共施設等の集約化を急ぐ必要がある。</t>
    <rPh sb="0" eb="2">
      <t>ショウライ</t>
    </rPh>
    <rPh sb="2" eb="4">
      <t>フタン</t>
    </rPh>
    <rPh sb="4" eb="6">
      <t>ヒリツ</t>
    </rPh>
    <rPh sb="12" eb="15">
      <t>チホウサイ</t>
    </rPh>
    <rPh sb="15" eb="17">
      <t>ザンダカ</t>
    </rPh>
    <rPh sb="18" eb="20">
      <t>ゾウカ</t>
    </rPh>
    <rPh sb="21" eb="23">
      <t>ジュウトウ</t>
    </rPh>
    <rPh sb="23" eb="25">
      <t>カノウ</t>
    </rPh>
    <rPh sb="25" eb="27">
      <t>キキン</t>
    </rPh>
    <rPh sb="27" eb="28">
      <t>ガク</t>
    </rPh>
    <rPh sb="29" eb="31">
      <t>ゲンショウ</t>
    </rPh>
    <rPh sb="35" eb="37">
      <t>ゾウカ</t>
    </rPh>
    <rPh sb="37" eb="39">
      <t>ケイコウ</t>
    </rPh>
    <rPh sb="43" eb="45">
      <t>ルイジ</t>
    </rPh>
    <rPh sb="45" eb="47">
      <t>ダンタイ</t>
    </rPh>
    <rPh sb="47" eb="49">
      <t>ヘイキン</t>
    </rPh>
    <rPh sb="50" eb="51">
      <t>クラ</t>
    </rPh>
    <rPh sb="54" eb="55">
      <t>ヒク</t>
    </rPh>
    <rPh sb="56" eb="58">
      <t>スイジュン</t>
    </rPh>
    <rPh sb="62" eb="64">
      <t>イッポウ</t>
    </rPh>
    <rPh sb="65" eb="67">
      <t>ユウケイ</t>
    </rPh>
    <rPh sb="67" eb="69">
      <t>コテイ</t>
    </rPh>
    <rPh sb="69" eb="71">
      <t>シサン</t>
    </rPh>
    <rPh sb="71" eb="73">
      <t>ゲンカ</t>
    </rPh>
    <rPh sb="73" eb="75">
      <t>ショウキャク</t>
    </rPh>
    <rPh sb="75" eb="76">
      <t>リツ</t>
    </rPh>
    <rPh sb="78" eb="80">
      <t>ルイジ</t>
    </rPh>
    <rPh sb="80" eb="82">
      <t>ダンタイ</t>
    </rPh>
    <rPh sb="82" eb="84">
      <t>ヘイキン</t>
    </rPh>
    <rPh sb="86" eb="88">
      <t>ウワマワ</t>
    </rPh>
    <rPh sb="96" eb="98">
      <t>タテモノ</t>
    </rPh>
    <rPh sb="99" eb="101">
      <t>タイヨウ</t>
    </rPh>
    <rPh sb="101" eb="103">
      <t>ネンスウ</t>
    </rPh>
    <rPh sb="104" eb="106">
      <t>ケイカ</t>
    </rPh>
    <rPh sb="110" eb="112">
      <t>シセツ</t>
    </rPh>
    <rPh sb="113" eb="114">
      <t>オオ</t>
    </rPh>
    <rPh sb="126" eb="129">
      <t>ロウキュウカ</t>
    </rPh>
    <rPh sb="131" eb="133">
      <t>シセツ</t>
    </rPh>
    <rPh sb="134" eb="136">
      <t>ジョキャク</t>
    </rPh>
    <rPh sb="137" eb="139">
      <t>コウキョウ</t>
    </rPh>
    <rPh sb="139" eb="141">
      <t>シセツ</t>
    </rPh>
    <rPh sb="141" eb="142">
      <t>トウ</t>
    </rPh>
    <rPh sb="143" eb="146">
      <t>シュウヤクカ</t>
    </rPh>
    <rPh sb="147" eb="148">
      <t>イソ</t>
    </rPh>
    <rPh sb="149" eb="151">
      <t>ヒツヨウ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</si>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</sst>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8"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5" fillId="0" borderId="0" xfId="19" applyNumberFormat="1" applyAlignment="1">
      <alignment horizontal="right" vertical="center"/>
    </xf>
    <xf numFmtId="177" fontId="15" fillId="0" borderId="0" xfId="19" applyNumberFormat="1" applyAlignment="1">
      <alignment horizontal="right" vertical="center"/>
    </xf>
    <xf numFmtId="178" fontId="15" fillId="0" borderId="0" xfId="18" applyNumberFormat="1" applyAlignment="1">
      <alignment horizontal="center" vertical="center"/>
    </xf>
    <xf numFmtId="178" fontId="15" fillId="0" borderId="0" xfId="18" applyNumberFormat="1" applyAlignment="1">
      <alignment vertical="center"/>
    </xf>
    <xf numFmtId="178" fontId="1" fillId="0" borderId="0" xfId="16" applyNumberFormat="1" applyFont="1">
      <alignment vertical="center"/>
    </xf>
    <xf numFmtId="178" fontId="37"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3"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3" fillId="0" borderId="41" xfId="16" applyFont="1" applyBorder="1">
      <alignment vertical="center"/>
    </xf>
    <xf numFmtId="0" fontId="33"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5" fillId="6" borderId="0" xfId="6" applyFill="1" applyAlignment="1">
      <alignment vertical="center"/>
    </xf>
    <xf numFmtId="0" fontId="15" fillId="6" borderId="0" xfId="6" applyFill="1" applyAlignment="1" applyProtection="1">
      <alignment vertical="center"/>
      <protection hidden="1"/>
    </xf>
    <xf numFmtId="0" fontId="0" fillId="6" borderId="0" xfId="6" applyFont="1" applyFill="1" applyAlignme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19"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6C77020B-7A7B-40B6-82BC-443BD914F0FE}"/>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288550</c:v>
                </c:pt>
                <c:pt idx="1">
                  <c:v>287914</c:v>
                </c:pt>
                <c:pt idx="2">
                  <c:v>310300</c:v>
                </c:pt>
                <c:pt idx="3">
                  <c:v>317319</c:v>
                </c:pt>
                <c:pt idx="4">
                  <c:v>289738</c:v>
                </c:pt>
              </c:numCache>
            </c:numRef>
          </c:val>
          <c:smooth val="0"/>
          <c:extLst>
            <c:ext xmlns:c16="http://schemas.microsoft.com/office/drawing/2014/chart" uri="{C3380CC4-5D6E-409C-BE32-E72D297353CC}">
              <c16:uniqueId val="{00000000-2F6A-40F2-8546-6F2F9C753FC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440810</c:v>
                </c:pt>
                <c:pt idx="1">
                  <c:v>712048</c:v>
                </c:pt>
                <c:pt idx="2">
                  <c:v>963894</c:v>
                </c:pt>
                <c:pt idx="3">
                  <c:v>1228193</c:v>
                </c:pt>
                <c:pt idx="4">
                  <c:v>886168</c:v>
                </c:pt>
              </c:numCache>
            </c:numRef>
          </c:val>
          <c:smooth val="0"/>
          <c:extLst>
            <c:ext xmlns:c16="http://schemas.microsoft.com/office/drawing/2014/chart" uri="{C3380CC4-5D6E-409C-BE32-E72D297353CC}">
              <c16:uniqueId val="{00000001-2F6A-40F2-8546-6F2F9C753FC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8.57</c:v>
                </c:pt>
                <c:pt idx="1">
                  <c:v>8.66</c:v>
                </c:pt>
                <c:pt idx="2">
                  <c:v>4.54</c:v>
                </c:pt>
                <c:pt idx="3">
                  <c:v>6.07</c:v>
                </c:pt>
                <c:pt idx="4">
                  <c:v>6.64</c:v>
                </c:pt>
              </c:numCache>
            </c:numRef>
          </c:val>
          <c:extLst>
            <c:ext xmlns:c16="http://schemas.microsoft.com/office/drawing/2014/chart" uri="{C3380CC4-5D6E-409C-BE32-E72D297353CC}">
              <c16:uniqueId val="{00000000-CDD2-45FB-B2F7-B9F76F74838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35.81</c:v>
                </c:pt>
                <c:pt idx="1">
                  <c:v>35.520000000000003</c:v>
                </c:pt>
                <c:pt idx="2">
                  <c:v>39.270000000000003</c:v>
                </c:pt>
                <c:pt idx="3">
                  <c:v>31.5</c:v>
                </c:pt>
                <c:pt idx="4">
                  <c:v>22.47</c:v>
                </c:pt>
              </c:numCache>
            </c:numRef>
          </c:val>
          <c:extLst>
            <c:ext xmlns:c16="http://schemas.microsoft.com/office/drawing/2014/chart" uri="{C3380CC4-5D6E-409C-BE32-E72D297353CC}">
              <c16:uniqueId val="{00000001-CDD2-45FB-B2F7-B9F76F74838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-7</c:v>
                </c:pt>
                <c:pt idx="1">
                  <c:v>-1.27</c:v>
                </c:pt>
                <c:pt idx="2">
                  <c:v>-9.7200000000000006</c:v>
                </c:pt>
                <c:pt idx="3">
                  <c:v>-9.7899999999999991</c:v>
                </c:pt>
                <c:pt idx="4">
                  <c:v>-13.06</c:v>
                </c:pt>
              </c:numCache>
            </c:numRef>
          </c:val>
          <c:smooth val="0"/>
          <c:extLst>
            <c:ext xmlns:c16="http://schemas.microsoft.com/office/drawing/2014/chart" uri="{C3380CC4-5D6E-409C-BE32-E72D297353CC}">
              <c16:uniqueId val="{00000002-CDD2-45FB-B2F7-B9F76F74838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C44-46FC-8998-A0534B32ABC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C44-46FC-8998-A0534B32ABC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C44-46FC-8998-A0534B32ABC8}"/>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0.27</c:v>
                </c:pt>
                <c:pt idx="2">
                  <c:v>#N/A</c:v>
                </c:pt>
                <c:pt idx="3">
                  <c:v>0.24</c:v>
                </c:pt>
                <c:pt idx="4">
                  <c:v>#N/A</c:v>
                </c:pt>
                <c:pt idx="5">
                  <c:v>0.25</c:v>
                </c:pt>
                <c:pt idx="6">
                  <c:v>#N/A</c:v>
                </c:pt>
                <c:pt idx="7">
                  <c:v>0.26</c:v>
                </c:pt>
                <c:pt idx="8">
                  <c:v>#N/A</c:v>
                </c:pt>
                <c:pt idx="9">
                  <c:v>0.03</c:v>
                </c:pt>
              </c:numCache>
            </c:numRef>
          </c:val>
          <c:extLst>
            <c:ext xmlns:c16="http://schemas.microsoft.com/office/drawing/2014/chart" uri="{C3380CC4-5D6E-409C-BE32-E72D297353CC}">
              <c16:uniqueId val="{00000003-6C44-46FC-8998-A0534B32ABC8}"/>
            </c:ext>
          </c:extLst>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0.43</c:v>
                </c:pt>
                <c:pt idx="2">
                  <c:v>#N/A</c:v>
                </c:pt>
                <c:pt idx="3">
                  <c:v>0.15</c:v>
                </c:pt>
                <c:pt idx="4">
                  <c:v>#N/A</c:v>
                </c:pt>
                <c:pt idx="5">
                  <c:v>0.02</c:v>
                </c:pt>
                <c:pt idx="6">
                  <c:v>#N/A</c:v>
                </c:pt>
                <c:pt idx="7">
                  <c:v>0.13</c:v>
                </c:pt>
                <c:pt idx="8">
                  <c:v>#N/A</c:v>
                </c:pt>
                <c:pt idx="9">
                  <c:v>0.08</c:v>
                </c:pt>
              </c:numCache>
            </c:numRef>
          </c:val>
          <c:extLst>
            <c:ext xmlns:c16="http://schemas.microsoft.com/office/drawing/2014/chart" uri="{C3380CC4-5D6E-409C-BE32-E72D297353CC}">
              <c16:uniqueId val="{00000004-6C44-46FC-8998-A0534B32ABC8}"/>
            </c:ext>
          </c:extLst>
        </c:ser>
        <c:ser>
          <c:idx val="5"/>
          <c:order val="5"/>
          <c:tx>
            <c:strRef>
              <c:f>データシート!$A$32</c:f>
              <c:strCache>
                <c:ptCount val="1"/>
                <c:pt idx="0">
                  <c:v>介護保険特別会計（サービス事業勘定）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0.01</c:v>
                </c:pt>
                <c:pt idx="2">
                  <c:v>#N/A</c:v>
                </c:pt>
                <c:pt idx="3">
                  <c:v>0.11</c:v>
                </c:pt>
                <c:pt idx="4">
                  <c:v>#N/A</c:v>
                </c:pt>
                <c:pt idx="5">
                  <c:v>0.09</c:v>
                </c:pt>
                <c:pt idx="6">
                  <c:v>#N/A</c:v>
                </c:pt>
                <c:pt idx="7">
                  <c:v>0.06</c:v>
                </c:pt>
                <c:pt idx="8">
                  <c:v>#N/A</c:v>
                </c:pt>
                <c:pt idx="9">
                  <c:v>0.12</c:v>
                </c:pt>
              </c:numCache>
            </c:numRef>
          </c:val>
          <c:extLst>
            <c:ext xmlns:c16="http://schemas.microsoft.com/office/drawing/2014/chart" uri="{C3380CC4-5D6E-409C-BE32-E72D297353CC}">
              <c16:uniqueId val="{00000005-6C44-46FC-8998-A0534B32ABC8}"/>
            </c:ext>
          </c:extLst>
        </c:ser>
        <c:ser>
          <c:idx val="6"/>
          <c:order val="6"/>
          <c:tx>
            <c:strRef>
              <c:f>データシート!$A$33</c:f>
              <c:strCache>
                <c:ptCount val="1"/>
                <c:pt idx="0">
                  <c:v>農業集落排水事業特別会計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0.27</c:v>
                </c:pt>
                <c:pt idx="2">
                  <c:v>#N/A</c:v>
                </c:pt>
                <c:pt idx="3">
                  <c:v>0.01</c:v>
                </c:pt>
                <c:pt idx="4">
                  <c:v>#N/A</c:v>
                </c:pt>
                <c:pt idx="5">
                  <c:v>0.06</c:v>
                </c:pt>
                <c:pt idx="6">
                  <c:v>#N/A</c:v>
                </c:pt>
                <c:pt idx="7">
                  <c:v>0.18</c:v>
                </c:pt>
                <c:pt idx="8">
                  <c:v>#N/A</c:v>
                </c:pt>
                <c:pt idx="9">
                  <c:v>0.19</c:v>
                </c:pt>
              </c:numCache>
            </c:numRef>
          </c:val>
          <c:extLst>
            <c:ext xmlns:c16="http://schemas.microsoft.com/office/drawing/2014/chart" uri="{C3380CC4-5D6E-409C-BE32-E72D297353CC}">
              <c16:uniqueId val="{00000006-6C44-46FC-8998-A0534B32ABC8}"/>
            </c:ext>
          </c:extLst>
        </c:ser>
        <c:ser>
          <c:idx val="7"/>
          <c:order val="7"/>
          <c:tx>
            <c:strRef>
              <c:f>データシート!$A$34</c:f>
              <c:strCache>
                <c:ptCount val="1"/>
                <c:pt idx="0">
                  <c:v>介護保険特別会計（保険事業勘定）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0.99</c:v>
                </c:pt>
                <c:pt idx="2">
                  <c:v>#N/A</c:v>
                </c:pt>
                <c:pt idx="3">
                  <c:v>0.54</c:v>
                </c:pt>
                <c:pt idx="4">
                  <c:v>#N/A</c:v>
                </c:pt>
                <c:pt idx="5">
                  <c:v>0.41</c:v>
                </c:pt>
                <c:pt idx="6">
                  <c:v>#N/A</c:v>
                </c:pt>
                <c:pt idx="7">
                  <c:v>0.56999999999999995</c:v>
                </c:pt>
                <c:pt idx="8">
                  <c:v>#N/A</c:v>
                </c:pt>
                <c:pt idx="9">
                  <c:v>0.33</c:v>
                </c:pt>
              </c:numCache>
            </c:numRef>
          </c:val>
          <c:extLst>
            <c:ext xmlns:c16="http://schemas.microsoft.com/office/drawing/2014/chart" uri="{C3380CC4-5D6E-409C-BE32-E72D297353CC}">
              <c16:uniqueId val="{00000007-6C44-46FC-8998-A0534B32ABC8}"/>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0.53</c:v>
                </c:pt>
                <c:pt idx="2">
                  <c:v>#N/A</c:v>
                </c:pt>
                <c:pt idx="3">
                  <c:v>0.24</c:v>
                </c:pt>
                <c:pt idx="4">
                  <c:v>#N/A</c:v>
                </c:pt>
                <c:pt idx="5">
                  <c:v>1.26</c:v>
                </c:pt>
                <c:pt idx="6">
                  <c:v>#N/A</c:v>
                </c:pt>
                <c:pt idx="7">
                  <c:v>1.9</c:v>
                </c:pt>
                <c:pt idx="8">
                  <c:v>#N/A</c:v>
                </c:pt>
                <c:pt idx="9">
                  <c:v>0.84</c:v>
                </c:pt>
              </c:numCache>
            </c:numRef>
          </c:val>
          <c:extLst>
            <c:ext xmlns:c16="http://schemas.microsoft.com/office/drawing/2014/chart" uri="{C3380CC4-5D6E-409C-BE32-E72D297353CC}">
              <c16:uniqueId val="{00000008-6C44-46FC-8998-A0534B32ABC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8.56</c:v>
                </c:pt>
                <c:pt idx="2">
                  <c:v>#N/A</c:v>
                </c:pt>
                <c:pt idx="3">
                  <c:v>8.66</c:v>
                </c:pt>
                <c:pt idx="4">
                  <c:v>#N/A</c:v>
                </c:pt>
                <c:pt idx="5">
                  <c:v>4.54</c:v>
                </c:pt>
                <c:pt idx="6">
                  <c:v>#N/A</c:v>
                </c:pt>
                <c:pt idx="7">
                  <c:v>6.06</c:v>
                </c:pt>
                <c:pt idx="8">
                  <c:v>#N/A</c:v>
                </c:pt>
                <c:pt idx="9">
                  <c:v>6.63</c:v>
                </c:pt>
              </c:numCache>
            </c:numRef>
          </c:val>
          <c:extLst>
            <c:ext xmlns:c16="http://schemas.microsoft.com/office/drawing/2014/chart" uri="{C3380CC4-5D6E-409C-BE32-E72D297353CC}">
              <c16:uniqueId val="{00000009-6C44-46FC-8998-A0534B32ABC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182</c:v>
                </c:pt>
                <c:pt idx="5">
                  <c:v>172</c:v>
                </c:pt>
                <c:pt idx="8">
                  <c:v>172</c:v>
                </c:pt>
                <c:pt idx="11">
                  <c:v>165</c:v>
                </c:pt>
                <c:pt idx="14">
                  <c:v>171</c:v>
                </c:pt>
              </c:numCache>
            </c:numRef>
          </c:val>
          <c:extLst>
            <c:ext xmlns:c16="http://schemas.microsoft.com/office/drawing/2014/chart" uri="{C3380CC4-5D6E-409C-BE32-E72D297353CC}">
              <c16:uniqueId val="{00000000-03FB-4257-ACA0-055903BB95E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3FB-4257-ACA0-055903BB95E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03FB-4257-ACA0-055903BB95E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3</c:v>
                </c:pt>
                <c:pt idx="3">
                  <c:v>2</c:v>
                </c:pt>
                <c:pt idx="6">
                  <c:v>7</c:v>
                </c:pt>
                <c:pt idx="9">
                  <c:v>5</c:v>
                </c:pt>
                <c:pt idx="12">
                  <c:v>0</c:v>
                </c:pt>
              </c:numCache>
            </c:numRef>
          </c:val>
          <c:extLst>
            <c:ext xmlns:c16="http://schemas.microsoft.com/office/drawing/2014/chart" uri="{C3380CC4-5D6E-409C-BE32-E72D297353CC}">
              <c16:uniqueId val="{00000003-03FB-4257-ACA0-055903BB95E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25</c:v>
                </c:pt>
                <c:pt idx="3">
                  <c:v>24</c:v>
                </c:pt>
                <c:pt idx="6">
                  <c:v>24</c:v>
                </c:pt>
                <c:pt idx="9">
                  <c:v>25</c:v>
                </c:pt>
                <c:pt idx="12">
                  <c:v>25</c:v>
                </c:pt>
              </c:numCache>
            </c:numRef>
          </c:val>
          <c:extLst>
            <c:ext xmlns:c16="http://schemas.microsoft.com/office/drawing/2014/chart" uri="{C3380CC4-5D6E-409C-BE32-E72D297353CC}">
              <c16:uniqueId val="{00000004-03FB-4257-ACA0-055903BB95E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3FB-4257-ACA0-055903BB95E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3FB-4257-ACA0-055903BB95E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188</c:v>
                </c:pt>
                <c:pt idx="3">
                  <c:v>176</c:v>
                </c:pt>
                <c:pt idx="6">
                  <c:v>175</c:v>
                </c:pt>
                <c:pt idx="9">
                  <c:v>193</c:v>
                </c:pt>
                <c:pt idx="12">
                  <c:v>204</c:v>
                </c:pt>
              </c:numCache>
            </c:numRef>
          </c:val>
          <c:extLst>
            <c:ext xmlns:c16="http://schemas.microsoft.com/office/drawing/2014/chart" uri="{C3380CC4-5D6E-409C-BE32-E72D297353CC}">
              <c16:uniqueId val="{00000007-03FB-4257-ACA0-055903BB95E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34</c:v>
                </c:pt>
                <c:pt idx="2">
                  <c:v>#N/A</c:v>
                </c:pt>
                <c:pt idx="3">
                  <c:v>#N/A</c:v>
                </c:pt>
                <c:pt idx="4">
                  <c:v>30</c:v>
                </c:pt>
                <c:pt idx="5">
                  <c:v>#N/A</c:v>
                </c:pt>
                <c:pt idx="6">
                  <c:v>#N/A</c:v>
                </c:pt>
                <c:pt idx="7">
                  <c:v>34</c:v>
                </c:pt>
                <c:pt idx="8">
                  <c:v>#N/A</c:v>
                </c:pt>
                <c:pt idx="9">
                  <c:v>#N/A</c:v>
                </c:pt>
                <c:pt idx="10">
                  <c:v>58</c:v>
                </c:pt>
                <c:pt idx="11">
                  <c:v>#N/A</c:v>
                </c:pt>
                <c:pt idx="12">
                  <c:v>#N/A</c:v>
                </c:pt>
                <c:pt idx="13">
                  <c:v>58</c:v>
                </c:pt>
                <c:pt idx="14">
                  <c:v>#N/A</c:v>
                </c:pt>
              </c:numCache>
            </c:numRef>
          </c:val>
          <c:smooth val="0"/>
          <c:extLst>
            <c:ext xmlns:c16="http://schemas.microsoft.com/office/drawing/2014/chart" uri="{C3380CC4-5D6E-409C-BE32-E72D297353CC}">
              <c16:uniqueId val="{00000008-03FB-4257-ACA0-055903BB95E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1450</c:v>
                </c:pt>
                <c:pt idx="5">
                  <c:v>1573</c:v>
                </c:pt>
                <c:pt idx="8">
                  <c:v>2204</c:v>
                </c:pt>
                <c:pt idx="11">
                  <c:v>2204</c:v>
                </c:pt>
                <c:pt idx="14">
                  <c:v>2244</c:v>
                </c:pt>
              </c:numCache>
            </c:numRef>
          </c:val>
          <c:extLst>
            <c:ext xmlns:c16="http://schemas.microsoft.com/office/drawing/2014/chart" uri="{C3380CC4-5D6E-409C-BE32-E72D297353CC}">
              <c16:uniqueId val="{00000000-5B6E-4351-B48A-A776B823744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233</c:v>
                </c:pt>
                <c:pt idx="5">
                  <c:v>277</c:v>
                </c:pt>
                <c:pt idx="8">
                  <c:v>273</c:v>
                </c:pt>
                <c:pt idx="11">
                  <c:v>253</c:v>
                </c:pt>
                <c:pt idx="14">
                  <c:v>249</c:v>
                </c:pt>
              </c:numCache>
            </c:numRef>
          </c:val>
          <c:extLst>
            <c:ext xmlns:c16="http://schemas.microsoft.com/office/drawing/2014/chart" uri="{C3380CC4-5D6E-409C-BE32-E72D297353CC}">
              <c16:uniqueId val="{00000001-5B6E-4351-B48A-A776B823744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1240</c:v>
                </c:pt>
                <c:pt idx="5">
                  <c:v>1292</c:v>
                </c:pt>
                <c:pt idx="8">
                  <c:v>1176</c:v>
                </c:pt>
                <c:pt idx="11">
                  <c:v>980</c:v>
                </c:pt>
                <c:pt idx="14">
                  <c:v>764</c:v>
                </c:pt>
              </c:numCache>
            </c:numRef>
          </c:val>
          <c:extLst>
            <c:ext xmlns:c16="http://schemas.microsoft.com/office/drawing/2014/chart" uri="{C3380CC4-5D6E-409C-BE32-E72D297353CC}">
              <c16:uniqueId val="{00000002-5B6E-4351-B48A-A776B823744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B6E-4351-B48A-A776B823744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B6E-4351-B48A-A776B823744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B6E-4351-B48A-A776B823744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214</c:v>
                </c:pt>
                <c:pt idx="3">
                  <c:v>175</c:v>
                </c:pt>
                <c:pt idx="6">
                  <c:v>95</c:v>
                </c:pt>
                <c:pt idx="9">
                  <c:v>30</c:v>
                </c:pt>
                <c:pt idx="12">
                  <c:v>0</c:v>
                </c:pt>
              </c:numCache>
            </c:numRef>
          </c:val>
          <c:extLst>
            <c:ext xmlns:c16="http://schemas.microsoft.com/office/drawing/2014/chart" uri="{C3380CC4-5D6E-409C-BE32-E72D297353CC}">
              <c16:uniqueId val="{00000006-5B6E-4351-B48A-A776B823744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5B6E-4351-B48A-A776B823744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297</c:v>
                </c:pt>
                <c:pt idx="3">
                  <c:v>285</c:v>
                </c:pt>
                <c:pt idx="6">
                  <c:v>270</c:v>
                </c:pt>
                <c:pt idx="9">
                  <c:v>271</c:v>
                </c:pt>
                <c:pt idx="12">
                  <c:v>253</c:v>
                </c:pt>
              </c:numCache>
            </c:numRef>
          </c:val>
          <c:extLst>
            <c:ext xmlns:c16="http://schemas.microsoft.com/office/drawing/2014/chart" uri="{C3380CC4-5D6E-409C-BE32-E72D297353CC}">
              <c16:uniqueId val="{00000008-5B6E-4351-B48A-A776B823744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5B6E-4351-B48A-A776B823744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2032</c:v>
                </c:pt>
                <c:pt idx="3">
                  <c:v>2246</c:v>
                </c:pt>
                <c:pt idx="6">
                  <c:v>3179</c:v>
                </c:pt>
                <c:pt idx="9">
                  <c:v>3203</c:v>
                </c:pt>
                <c:pt idx="12">
                  <c:v>3296</c:v>
                </c:pt>
              </c:numCache>
            </c:numRef>
          </c:val>
          <c:extLst>
            <c:ext xmlns:c16="http://schemas.microsoft.com/office/drawing/2014/chart" uri="{C3380CC4-5D6E-409C-BE32-E72D297353CC}">
              <c16:uniqueId val="{0000000A-5B6E-4351-B48A-A776B823744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67</c:v>
                </c:pt>
                <c:pt idx="11">
                  <c:v>#N/A</c:v>
                </c:pt>
                <c:pt idx="12">
                  <c:v>#N/A</c:v>
                </c:pt>
                <c:pt idx="13">
                  <c:v>293</c:v>
                </c:pt>
                <c:pt idx="14">
                  <c:v>#N/A</c:v>
                </c:pt>
              </c:numCache>
            </c:numRef>
          </c:val>
          <c:smooth val="0"/>
          <c:extLst>
            <c:ext xmlns:c16="http://schemas.microsoft.com/office/drawing/2014/chart" uri="{C3380CC4-5D6E-409C-BE32-E72D297353CC}">
              <c16:uniqueId val="{0000000B-5B6E-4351-B48A-A776B823744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550</c:v>
                </c:pt>
                <c:pt idx="1">
                  <c:v>423</c:v>
                </c:pt>
                <c:pt idx="2">
                  <c:v>286</c:v>
                </c:pt>
              </c:numCache>
            </c:numRef>
          </c:val>
          <c:extLst>
            <c:ext xmlns:c16="http://schemas.microsoft.com/office/drawing/2014/chart" uri="{C3380CC4-5D6E-409C-BE32-E72D297353CC}">
              <c16:uniqueId val="{00000000-AF92-4E6C-9BCC-FCF2E3CB8B5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5</c:v>
                </c:pt>
                <c:pt idx="1">
                  <c:v>20</c:v>
                </c:pt>
                <c:pt idx="2">
                  <c:v>24</c:v>
                </c:pt>
              </c:numCache>
            </c:numRef>
          </c:val>
          <c:extLst>
            <c:ext xmlns:c16="http://schemas.microsoft.com/office/drawing/2014/chart" uri="{C3380CC4-5D6E-409C-BE32-E72D297353CC}">
              <c16:uniqueId val="{00000001-AF92-4E6C-9BCC-FCF2E3CB8B5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583</c:v>
                </c:pt>
                <c:pt idx="1">
                  <c:v>489</c:v>
                </c:pt>
                <c:pt idx="2">
                  <c:v>402</c:v>
                </c:pt>
              </c:numCache>
            </c:numRef>
          </c:val>
          <c:extLst>
            <c:ext xmlns:c16="http://schemas.microsoft.com/office/drawing/2014/chart" uri="{C3380CC4-5D6E-409C-BE32-E72D297353CC}">
              <c16:uniqueId val="{00000002-AF92-4E6C-9BCC-FCF2E3CB8B5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{D734289A-4A2F-4C5E-A1BE-4E7469698EC4}</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11C3-45D6-BF0A-2A3C4547920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{C3F4B4A3-76B0-4945-85A4-3A94DEF4C65B}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1C3-45D6-BF0A-2A3C4547920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{B4C51BDE-EBD3-40A8-A368-95FCBA4D451A}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1C3-45D6-BF0A-2A3C4547920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{286D6516-3163-4446-89A8-A189C911D5C9}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1C3-45D6-BF0A-2A3C4547920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{01CFF2F4-AA37-4E05-9B75-4F45383F325E}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1C3-45D6-BF0A-2A3C4547920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{9AB0A1C3-E535-40CA-A4C1-68C16D13EFA6}</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11C3-45D6-BF0A-2A3C4547920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{FEBA29C9-63A0-4B7B-BA4A-CE78542BC779}</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11C3-45D6-BF0A-2A3C45479200}"/>
                </c:ext>
              </c:extLst>
            </c:dLbl>
            <c:dLbl>
              <c:idx val="24"/>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{020EC0E4-23B9-4A17-B6CA-6480D6908A9F}</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11C3-45D6-BF0A-2A3C4547920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{078FDC81-F144-48B8-BAB7-AA9744D6D9CE}</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11C3-45D6-BF0A-2A3C4547920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64</c:v>
                </c:pt>
              </c:numCache>
            </c:numRef>
          </c:xVal>
          <c:yVal>
            <c:numRef>
              <c:f>公会計指標分析・財政指標組合せ分析表!$BP$51:$DC$51</c:f>
              <c:numCache>
                <c:formatCode>#,##0.0;"▲ "#,##0.0</c:formatCode>
                <c:ptCount val="40"/>
                <c:pt idx="24">
                  <c:v>5.6</c:v>
                </c:pt>
              </c:numCache>
            </c:numRef>
          </c:yVal>
          <c:smooth val="0"/>
          <c:extLst>
            <c:ext xmlns:c16="http://schemas.microsoft.com/office/drawing/2014/chart" uri="{C3380CC4-5D6E-409C-BE32-E72D297353CC}">
              <c16:uniqueId val="{00000009-11C3-45D6-BF0A-2A3C4547920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{6F1928C9-DA2B-4F1B-A390-7CFD04055C55}</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11C3-45D6-BF0A-2A3C4547920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{56DC63F5-CAF5-4FBB-8D37-9F28B942DBA2}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1C3-45D6-BF0A-2A3C4547920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{7543163A-4247-4629-BDE1-C5ECE6D347B4}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1C3-45D6-BF0A-2A3C4547920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{DB40147D-2A08-44A5-96E1-111CE6DD8D8D}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1C3-45D6-BF0A-2A3C4547920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{8B0033C9-F5C3-443B-9E3F-8D8267677F2B}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1C3-45D6-BF0A-2A3C4547920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{4623A7A5-7ED6-40FA-9D1E-3C8F1FD9A436}</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11C3-45D6-BF0A-2A3C4547920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{74C3A09D-1883-4325-B23E-E564822D8897}</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11C3-45D6-BF0A-2A3C45479200}"/>
                </c:ext>
              </c:extLst>
            </c:dLbl>
            <c:dLbl>
              <c:idx val="24"/>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{69F0BED6-A14E-489F-804F-A9A2D3959F50}</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11C3-45D6-BF0A-2A3C4547920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{EAE8ACAB-CE64-49D2-918B-EC1807CC5638}</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11C3-45D6-BF0A-2A3C4547920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58.2</c:v>
                </c:pt>
              </c:numCache>
            </c:numRef>
          </c:xVal>
          <c:yVal>
            <c:numRef>
              <c:f>公会計指標分析・財政指標組合せ分析表!$BP$55:$DC$55</c:f>
              <c:numCache>
                <c:formatCode>#,##0.0;"▲ "#,##0.0</c:formatCode>
                <c:ptCount val="40"/>
                <c:pt idx="24">
                  <c:v>0</c:v>
                </c:pt>
              </c:numCache>
            </c:numRef>
          </c:yVal>
          <c:smooth val="0"/>
          <c:extLst>
            <c:ext xmlns:c16="http://schemas.microsoft.com/office/drawing/2014/chart" uri="{C3380CC4-5D6E-409C-BE32-E72D297353CC}">
              <c16:uniqueId val="{00000013-11C3-45D6-BF0A-2A3C45479200}"/>
            </c:ext>
          </c:extLst>
        </c:ser>
        <c:dLbls>
          <c:showLegendKey val="0"/>
          <c:showVal val="1"/>
          <c:showCatName val="0"/>
          <c:showSerName val="0"/>
          <c:showPercent val="0"/>
          <c:showBubbleSize val="0"/>
        </c:dLbls>
        <c:axId val="46179840"/>
        <c:axId val="46181760"/>
      </c:scatterChart>
      <c:valAx>
        <c:axId val="46179840"/>
        <c:scaling>
          <c:orientation val="minMax"/>
          <c:max val="64.5"/>
          <c:min val="57.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6.6"/>
          <c:min val="-0.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0.7"/>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{072917BD-4BC2-47CF-8092-CFD590C5F81F}</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272D-44BE-8738-079FA7A0923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{9A421729-D168-4D0E-BE92-C9AC53AA5D82}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72D-44BE-8738-079FA7A0923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{8F97A54D-FA8F-49A0-A79A-D9EADE8EB040}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72D-44BE-8738-079FA7A0923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{ABEB57D3-FA43-4F30-A77C-CD2B1F417943}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72D-44BE-8738-079FA7A0923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{6EA7AADF-A0A9-4FA3-8AAA-B99F5B514674}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72D-44BE-8738-079FA7A09235}"/>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{E948BDA3-48E1-4A32-A558-9CCE23814243}</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272D-44BE-8738-079FA7A09235}"/>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{034770ED-AC4B-4FD9-8294-C89F3C0EE55F}</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272D-44BE-8738-079FA7A09235}"/>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{931C5FBF-685C-41CB-A65C-5AAFAE85C5D8}</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272D-44BE-8738-079FA7A09235}"/>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{C0279A06-D019-48B2-908C-6CF31AAC6436}</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272D-44BE-8738-079FA7A0923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2.9</c:v>
                </c:pt>
                <c:pt idx="8">
                  <c:v>2.5</c:v>
                </c:pt>
                <c:pt idx="16">
                  <c:v>2.5</c:v>
                </c:pt>
                <c:pt idx="24">
                  <c:v>3.2</c:v>
                </c:pt>
                <c:pt idx="32">
                  <c:v>4.2</c:v>
                </c:pt>
              </c:numCache>
            </c:numRef>
          </c:xVal>
          <c:yVal>
            <c:numRef>
              <c:f>公会計指標分析・財政指標組合せ分析表!$BP$73:$DC$73</c:f>
              <c:numCache>
                <c:formatCode>#,##0.0;"▲ "#,##0.0</c:formatCode>
                <c:ptCount val="40"/>
                <c:pt idx="24">
                  <c:v>5.6</c:v>
                </c:pt>
                <c:pt idx="32">
                  <c:v>26.2</c:v>
                </c:pt>
              </c:numCache>
            </c:numRef>
          </c:yVal>
          <c:smooth val="0"/>
          <c:extLst>
            <c:ext xmlns:c16="http://schemas.microsoft.com/office/drawing/2014/chart" uri="{C3380CC4-5D6E-409C-BE32-E72D297353CC}">
              <c16:uniqueId val="{00000009-272D-44BE-8738-079FA7A0923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{7F468F25-2926-4828-AA55-51D9782B8B38}</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272D-44BE-8738-079FA7A0923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{5B3FDB88-CA7F-49B8-A3E8-3E3747B77AA5}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72D-44BE-8738-079FA7A0923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{C2EDDA98-1C5D-4C07-AE3A-337C28EB7F7E}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72D-44BE-8738-079FA7A0923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{85A702FF-D4C6-4350-848A-6541AAE8C828}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72D-44BE-8738-079FA7A0923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{2A3FCFD3-1470-4534-AC0C-129DF4D8E974}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72D-44BE-8738-079FA7A09235}"/>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{AA3840AF-86B5-49BA-B9AD-5F156AF77041}</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272D-44BE-8738-079FA7A09235}"/>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{D888E84B-A407-4876-BCDD-35E6D058EC5E}</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272D-44BE-8738-079FA7A09235}"/>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{D81D23BA-B950-405E-B069-B0EAE1E95EB3}</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272D-44BE-8738-079FA7A09235}"/>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{D59C5E5E-C0B5-432A-9070-4DFE2F246CAE}</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272D-44BE-8738-079FA7A0923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7.7</c:v>
                </c:pt>
                <c:pt idx="8">
                  <c:v>6.4</c:v>
                </c:pt>
                <c:pt idx="16">
                  <c:v>6.9</c:v>
                </c:pt>
                <c:pt idx="24">
                  <c:v>7.1</c:v>
                </c:pt>
                <c:pt idx="32">
                  <c:v>7.4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272D-44BE-8738-079FA7A09235}"/>
            </c:ext>
          </c:extLst>
        </c:ser>
        <c:dLbls>
          <c:showLegendKey val="0"/>
          <c:showVal val="1"/>
          <c:showCatName val="0"/>
          <c:showSerName val="0"/>
          <c:showPercent val="0"/>
          <c:showBubbleSize val="0"/>
        </c:dLbls>
        <c:axId val="84219776"/>
        <c:axId val="84234240"/>
      </c:scatterChart>
      <c:valAx>
        <c:axId val="84219776"/>
        <c:scaling>
          <c:orientation val="minMax"/>
          <c:max val="8.1"/>
          <c:min val="2.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31"/>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4"/>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北海道音威子府村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ja-JP" sz="1100">
              <a:solidFill>
                <a:schemeClr val="dk1"/>
              </a:solidFill>
              <a:effectLst/>
              <a:latin typeface="+mn-lt"/>
              <a:ea typeface="+mn-ea"/>
              <a:cs typeface="+mn-cs"/>
            </a:rPr>
            <a:t>平成２</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に実施</a:t>
          </a:r>
          <a:r>
            <a:rPr kumimoji="1" lang="ja-JP" altLang="ja-JP" sz="1100">
              <a:solidFill>
                <a:schemeClr val="dk1"/>
              </a:solidFill>
              <a:effectLst/>
              <a:latin typeface="+mn-lt"/>
              <a:ea typeface="+mn-ea"/>
              <a:cs typeface="+mn-cs"/>
            </a:rPr>
            <a:t>した</a:t>
          </a:r>
          <a:r>
            <a:rPr kumimoji="1" lang="ja-JP" altLang="en-US" sz="1100">
              <a:solidFill>
                <a:schemeClr val="dk1"/>
              </a:solidFill>
              <a:effectLst/>
              <a:latin typeface="+mn-lt"/>
              <a:ea typeface="+mn-ea"/>
              <a:cs typeface="+mn-cs"/>
            </a:rPr>
            <a:t>消防デジタル無線</a:t>
          </a:r>
          <a:r>
            <a:rPr kumimoji="1" lang="ja-JP" altLang="ja-JP" sz="1100">
              <a:solidFill>
                <a:schemeClr val="dk1"/>
              </a:solidFill>
              <a:effectLst/>
              <a:latin typeface="+mn-lt"/>
              <a:ea typeface="+mn-ea"/>
              <a:cs typeface="+mn-cs"/>
            </a:rPr>
            <a:t>事業の元金償還が始まり</a:t>
          </a:r>
          <a:r>
            <a:rPr kumimoji="1" lang="ja-JP" altLang="en-US" sz="1100">
              <a:solidFill>
                <a:schemeClr val="dk1"/>
              </a:solidFill>
              <a:effectLst/>
              <a:latin typeface="+mn-lt"/>
              <a:ea typeface="+mn-ea"/>
              <a:cs typeface="+mn-cs"/>
            </a:rPr>
            <a:t>１１百万円の増となった。</a:t>
          </a:r>
          <a:r>
            <a:rPr kumimoji="1" lang="ja-JP" altLang="ja-JP" sz="1100">
              <a:solidFill>
                <a:schemeClr val="dk1"/>
              </a:solidFill>
              <a:effectLst/>
              <a:latin typeface="+mn-lt"/>
              <a:ea typeface="+mn-ea"/>
              <a:cs typeface="+mn-cs"/>
            </a:rPr>
            <a:t>今後においても平成２７年度以降</a:t>
          </a:r>
          <a:r>
            <a:rPr kumimoji="1" lang="ja-JP" altLang="en-US" sz="1100">
              <a:solidFill>
                <a:schemeClr val="dk1"/>
              </a:solidFill>
              <a:effectLst/>
              <a:latin typeface="+mn-lt"/>
              <a:ea typeface="+mn-ea"/>
              <a:cs typeface="+mn-cs"/>
            </a:rPr>
            <a:t>建設した</a:t>
          </a:r>
          <a:r>
            <a:rPr kumimoji="1" lang="ja-JP" altLang="ja-JP" sz="1100">
              <a:solidFill>
                <a:schemeClr val="dk1"/>
              </a:solidFill>
              <a:effectLst/>
              <a:latin typeface="+mn-lt"/>
              <a:ea typeface="+mn-ea"/>
              <a:cs typeface="+mn-cs"/>
            </a:rPr>
            <a:t>大型事業の元金償還が始まり増加することから、新規地方債発行額を元金償還以下に抑制していきます。</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満期一括償還地方債の借入は利用していない。</a:t>
          </a:r>
          <a:endParaRPr kumimoji="1" lang="en-US" altLang="ja-JP" sz="1000">
            <a:latin typeface="ＭＳ ゴシック" pitchFamily="49" charset="-128"/>
            <a:ea typeface="ＭＳ ゴシック"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北海道音威子府村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ja-JP" sz="1100">
              <a:solidFill>
                <a:schemeClr val="dk1"/>
              </a:solidFill>
              <a:effectLst/>
              <a:latin typeface="+mn-lt"/>
              <a:ea typeface="+mn-ea"/>
              <a:cs typeface="+mn-cs"/>
            </a:rPr>
            <a:t>将来負担比率の分子は、普通交付税の減少により充当可能基金の取崩額が増加し、</a:t>
          </a:r>
          <a:r>
            <a:rPr kumimoji="1" lang="ja-JP" altLang="en-US" sz="1100">
              <a:solidFill>
                <a:schemeClr val="dk1"/>
              </a:solidFill>
              <a:effectLst/>
              <a:latin typeface="+mn-lt"/>
              <a:ea typeface="+mn-ea"/>
              <a:cs typeface="+mn-cs"/>
            </a:rPr>
            <a:t>２２６百万円増加した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将来への負担を抑えるためにも、実質公債費比率の構造で記載したとおり、新規地方債発行額を元金償還以下に抑制し、健全な財政運営に努めていく。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北海道音威子府村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前年度から普通交付税が７２百万円の減少したことや、公共施設の老朽化に伴い、財政調整基金で２２２百万円、公共施設整備基金で６５百万円を取り</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崩したことにより、基金全体としては２２０百万円の減となった。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残高は減少傾向にあることから、「第３次自律プラン（令和元年１１月策定）」「財政規律ガイドライン（平成３０年１１月策定）」に基づいて、使用料・手数料の見直しを行い、経常経費については更なる縮減を図る中から、基金取り崩しを最小限に抑え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・公共施設整備基金：教育、文化、福祉、産業、その他の公共的施設の建設整備事業を円滑かつ弾力的に推進</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・高等学校振興基金：おといねっぷ美術工芸高等学校の健全な運営と施設設備の整備</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・公共施設整備基金：６５百万円を取り崩している。主な事業の充当は、音威子府村立診療所スプリンクラー設置整備事業に２５百万円、天塩川温泉</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施設整備事業に１０百万円、職員住宅・教員住宅・消防住宅の浴室改修事業に８百万円である。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・高等学校振興基金：１７百万円を取り崩している。主な事業の充当は、教育振興事業に１０百万円、学校施設及びチセネシリ寮の施設整備事業に７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百万円である。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その他特定目的基金（１２基金）については、今後に向けて積立が必要な基金については計画的に積立を行う。また、基金総額が少なくなっている中で、今後必要な基金については、他の基金からの組換も検討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普通交付税の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地域経済・雇用対策費</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の減少による。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今後も</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減少することが予想されるため、毎年度取崩額を必要最小限に抑え、残高は標準財政規模の約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３５</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％以上となるよう努めていく。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今後予想される平成２７年度以降に建設した大型事業の償還に備え、決算余剰金を１０百万円積立たことによる増加。</a:t>
          </a:r>
          <a:endPar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４年度に</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地方債償還のピークを</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迎えること</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ため</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それに備えて</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計画的に積立を行う予定。</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6D1E866A-A9D0-486C-BE2C-8D2F2580AEC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5DD51030-B407-4D55-95A1-025EF717D5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72</xdr:row>
      <xdr:rowOff>0</xdr:rowOff>
    </xdr:from>
    <xdr:to>
      <xdr:col>75</xdr:col>
      <xdr:colOff>0</xdr:colOff>
      <xdr:row>74</xdr:row>
      <xdr:rowOff>0</xdr:rowOff>
    </xdr:to>
    <xdr:sp macro="" textlink="">
      <xdr:nvSpPr>
        <xdr:cNvPr id="4" name="正方形/長方形 3">
          <a:extLst>
            <a:ext uri="{FF2B5EF4-FFF2-40B4-BE49-F238E27FC236}">
              <a16:creationId xmlns:a16="http://schemas.microsoft.com/office/drawing/2014/main" id="{1A8B0578-6CEC-4B13-8016-76555E59D9C5}"/>
            </a:ext>
          </a:extLst>
        </xdr:cNvPr>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5" name="正方形/長方形 4">
          <a:extLst>
            <a:ext uri="{FF2B5EF4-FFF2-40B4-BE49-F238E27FC236}">
              <a16:creationId xmlns:a16="http://schemas.microsoft.com/office/drawing/2014/main" id="{31A08A33-9074-42B8-9D74-6556894D2AA3}"/>
            </a:ext>
          </a:extLst>
        </xdr:cNvPr>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6" name="正方形/長方形 5">
          <a:extLst>
            <a:ext uri="{FF2B5EF4-FFF2-40B4-BE49-F238E27FC236}">
              <a16:creationId xmlns:a16="http://schemas.microsoft.com/office/drawing/2014/main" id="{E319EEA3-8EE1-40AD-8625-0EFAC262136C}"/>
            </a:ext>
          </a:extLst>
        </xdr:cNvPr>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7" name="正方形/長方形 6">
          <a:extLst>
            <a:ext uri="{FF2B5EF4-FFF2-40B4-BE49-F238E27FC236}">
              <a16:creationId xmlns:a16="http://schemas.microsoft.com/office/drawing/2014/main" id="{A4823908-0E34-4A54-BB86-20CE5E9FF2A1}"/>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8" name="正方形/長方形 7">
          <a:extLst>
            <a:ext uri="{FF2B5EF4-FFF2-40B4-BE49-F238E27FC236}">
              <a16:creationId xmlns:a16="http://schemas.microsoft.com/office/drawing/2014/main" id="{A5480513-B3E1-4D24-994B-5388E0A0ECFA}"/>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9" name="正方形/長方形 8">
          <a:extLst>
            <a:ext uri="{FF2B5EF4-FFF2-40B4-BE49-F238E27FC236}">
              <a16:creationId xmlns:a16="http://schemas.microsoft.com/office/drawing/2014/main" id="{04E8D445-0BCB-4B6D-B784-124B7D71995F}"/>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0" name="正方形/長方形 9">
          <a:extLst>
            <a:ext uri="{FF2B5EF4-FFF2-40B4-BE49-F238E27FC236}">
              <a16:creationId xmlns:a16="http://schemas.microsoft.com/office/drawing/2014/main" id="{3DDA6691-16D1-421C-8FEE-445C0C9F9DD8}"/>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北海道音威子府村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1" name="正方形/長方形 10">
          <a:extLst>
            <a:ext uri="{FF2B5EF4-FFF2-40B4-BE49-F238E27FC236}">
              <a16:creationId xmlns:a16="http://schemas.microsoft.com/office/drawing/2014/main" id="{CEDBA7EA-1BC0-4A12-ADE7-3DE17727EF98}"/>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2" name="正方形/長方形 11">
          <a:extLst>
            <a:ext uri="{FF2B5EF4-FFF2-40B4-BE49-F238E27FC236}">
              <a16:creationId xmlns:a16="http://schemas.microsoft.com/office/drawing/2014/main" id="{8C372206-90DF-4360-9EEA-B53C4302D3BE}"/>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3" name="正方形/長方形 12">
          <a:extLst>
            <a:ext uri="{FF2B5EF4-FFF2-40B4-BE49-F238E27FC236}">
              <a16:creationId xmlns:a16="http://schemas.microsoft.com/office/drawing/2014/main" id="{1D0CDB2F-91A2-4539-93AF-56CF22A3F219}"/>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4" name="正方形/長方形 13">
          <a:extLst>
            <a:ext uri="{FF2B5EF4-FFF2-40B4-BE49-F238E27FC236}">
              <a16:creationId xmlns:a16="http://schemas.microsoft.com/office/drawing/2014/main" id="{42E2F805-3D99-4FBA-B431-C7652240FE12}"/>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5" name="正方形/長方形 14">
          <a:extLst>
            <a:ext uri="{FF2B5EF4-FFF2-40B4-BE49-F238E27FC236}">
              <a16:creationId xmlns:a16="http://schemas.microsoft.com/office/drawing/2014/main" id="{48279A6D-ED9F-483C-B9B2-A9AE6A268066}"/>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6" name="正方形/長方形 15">
          <a:extLst>
            <a:ext uri="{FF2B5EF4-FFF2-40B4-BE49-F238E27FC236}">
              <a16:creationId xmlns:a16="http://schemas.microsoft.com/office/drawing/2014/main" id="{72A2FB7B-A6DC-4963-A5F5-AB5D154A1DDF}"/>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763
759
275.63
2,522,722
2,438,349
84,373
1,270,987
3,296,050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7" name="正方形/長方形 16">
          <a:extLst>
            <a:ext uri="{FF2B5EF4-FFF2-40B4-BE49-F238E27FC236}">
              <a16:creationId xmlns:a16="http://schemas.microsoft.com/office/drawing/2014/main" id="{4BC9E779-2999-4190-ABF6-697C201C6647}"/>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8" name="正方形/長方形 17">
          <a:extLst>
            <a:ext uri="{FF2B5EF4-FFF2-40B4-BE49-F238E27FC236}">
              <a16:creationId xmlns:a16="http://schemas.microsoft.com/office/drawing/2014/main" id="{2E5AEED2-D5F9-40FE-9F50-3BA9ECC4F2DB}"/>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9" name="正方形/長方形 18">
          <a:extLst>
            <a:ext uri="{FF2B5EF4-FFF2-40B4-BE49-F238E27FC236}">
              <a16:creationId xmlns:a16="http://schemas.microsoft.com/office/drawing/2014/main" id="{1ECBF1B2-E1A0-45A1-B9CE-5E115291ABD7}"/>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26.2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0" name="正方形/長方形 19">
          <a:extLst>
            <a:ext uri="{FF2B5EF4-FFF2-40B4-BE49-F238E27FC236}">
              <a16:creationId xmlns:a16="http://schemas.microsoft.com/office/drawing/2014/main" id="{DB277495-2731-4C37-A2B2-9C219DC1CFCC}"/>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1" name="正方形/長方形 20">
          <a:extLst>
            <a:ext uri="{FF2B5EF4-FFF2-40B4-BE49-F238E27FC236}">
              <a16:creationId xmlns:a16="http://schemas.microsoft.com/office/drawing/2014/main" id="{68898140-F347-4526-A17E-1CDB0DFFDD7D}"/>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2" name="正方形/長方形 21">
          <a:extLst>
            <a:ext uri="{FF2B5EF4-FFF2-40B4-BE49-F238E27FC236}">
              <a16:creationId xmlns:a16="http://schemas.microsoft.com/office/drawing/2014/main" id="{A1E0FD30-40D0-497A-9FD2-6BEC276E28B2}"/>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3" name="角丸四角形 22">
          <a:extLst>
            <a:ext uri="{FF2B5EF4-FFF2-40B4-BE49-F238E27FC236}">
              <a16:creationId xmlns:a16="http://schemas.microsoft.com/office/drawing/2014/main" id="{53837E71-E0ED-4C77-A0E7-BF235114A819}"/>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4" name="正方形/長方形 23">
          <a:extLst>
            <a:ext uri="{FF2B5EF4-FFF2-40B4-BE49-F238E27FC236}">
              <a16:creationId xmlns:a16="http://schemas.microsoft.com/office/drawing/2014/main" id="{0F6D8599-AE30-427D-B7B1-46F32593F472}"/>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5" name="正方形/長方形 24">
          <a:extLst>
            <a:ext uri="{FF2B5EF4-FFF2-40B4-BE49-F238E27FC236}">
              <a16:creationId xmlns:a16="http://schemas.microsoft.com/office/drawing/2014/main" id="{D4752821-9A70-4097-A69D-EE7B8C523BBA}"/>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6" name="正方形/長方形 25">
          <a:extLst>
            <a:ext uri="{FF2B5EF4-FFF2-40B4-BE49-F238E27FC236}">
              <a16:creationId xmlns:a16="http://schemas.microsoft.com/office/drawing/2014/main" id="{8308BF9D-4404-4AF6-A396-E2BFC5A030C4}"/>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7" name="直線コネクタ 26">
          <a:extLst>
            <a:ext uri="{FF2B5EF4-FFF2-40B4-BE49-F238E27FC236}">
              <a16:creationId xmlns:a16="http://schemas.microsoft.com/office/drawing/2014/main" id="{E6A24FD5-606A-44B6-BF07-E19E86378192}"/>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8" name="楕円 27">
          <a:extLst>
            <a:ext uri="{FF2B5EF4-FFF2-40B4-BE49-F238E27FC236}">
              <a16:creationId xmlns:a16="http://schemas.microsoft.com/office/drawing/2014/main" id="{CBB4D531-81B9-42D1-946B-25A3C277E340}"/>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9" name="フローチャート: 判断 28">
          <a:extLst>
            <a:ext uri="{FF2B5EF4-FFF2-40B4-BE49-F238E27FC236}">
              <a16:creationId xmlns:a16="http://schemas.microsoft.com/office/drawing/2014/main" id="{195BE06C-6F54-4F27-89F2-BC275FD90125}"/>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0" name="直線コネクタ 29">
          <a:extLst>
            <a:ext uri="{FF2B5EF4-FFF2-40B4-BE49-F238E27FC236}">
              <a16:creationId xmlns:a16="http://schemas.microsoft.com/office/drawing/2014/main" id="{56A95FB0-FF40-4570-ADEC-39BCD100AED7}"/>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1" name="直線コネクタ 30">
          <a:extLst>
            <a:ext uri="{FF2B5EF4-FFF2-40B4-BE49-F238E27FC236}">
              <a16:creationId xmlns:a16="http://schemas.microsoft.com/office/drawing/2014/main" id="{D09A8691-A59C-4BA7-9FC5-69E35389C791}"/>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2" name="直線コネクタ 31">
          <a:extLst>
            <a:ext uri="{FF2B5EF4-FFF2-40B4-BE49-F238E27FC236}">
              <a16:creationId xmlns:a16="http://schemas.microsoft.com/office/drawing/2014/main" id="{CD44EB0A-BCDB-4215-8BAB-FD6AF7D8DC11}"/>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3" name="直線コネクタ 32">
          <a:extLst>
            <a:ext uri="{FF2B5EF4-FFF2-40B4-BE49-F238E27FC236}">
              <a16:creationId xmlns:a16="http://schemas.microsoft.com/office/drawing/2014/main" id="{EAD1FFCD-9653-4D73-8B95-D80155DAC3AB}"/>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4" name="テキスト ボックス 33">
          <a:extLst>
            <a:ext uri="{FF2B5EF4-FFF2-40B4-BE49-F238E27FC236}">
              <a16:creationId xmlns:a16="http://schemas.microsoft.com/office/drawing/2014/main" id="{7342D234-3E7C-4ECB-BEB9-E3701240FF44}"/>
            </a:ext>
          </a:extLst>
        </xdr:cNvPr>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5" name="テキスト ボックス 34">
          <a:extLst>
            <a:ext uri="{FF2B5EF4-FFF2-40B4-BE49-F238E27FC236}">
              <a16:creationId xmlns:a16="http://schemas.microsoft.com/office/drawing/2014/main" id="{B95B4825-B626-4209-856E-AC9C0E60BD56}"/>
            </a:ext>
          </a:extLst>
        </xdr:cNvPr>
        <xdr:cNvSpPr txBox="1"/>
      </xdr:nvSpPr>
      <xdr:spPr>
        <a:xfrm>
          <a:off x="419100" y="23971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6" name="テキスト ボックス 35">
          <a:extLst>
            <a:ext uri="{FF2B5EF4-FFF2-40B4-BE49-F238E27FC236}">
              <a16:creationId xmlns:a16="http://schemas.microsoft.com/office/drawing/2014/main" id="{F7262F12-DC41-434C-ABC9-385270A9A296}"/>
            </a:ext>
          </a:extLst>
        </xdr:cNvPr>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7" name="テキスト ボックス 36">
          <a:extLst>
            <a:ext uri="{FF2B5EF4-FFF2-40B4-BE49-F238E27FC236}">
              <a16:creationId xmlns:a16="http://schemas.microsoft.com/office/drawing/2014/main" id="{C3944A0D-66DC-4B76-BE27-B5BCD4F2EC33}"/>
            </a:ext>
          </a:extLst>
        </xdr:cNvPr>
        <xdr:cNvSpPr txBox="1"/>
      </xdr:nvSpPr>
      <xdr:spPr>
        <a:xfrm>
          <a:off x="419100" y="298132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a:extLst>
            <a:ext uri="{FF2B5EF4-FFF2-40B4-BE49-F238E27FC236}">
              <a16:creationId xmlns:a16="http://schemas.microsoft.com/office/drawing/2014/main" id="{F9C87F5D-63F1-4009-A75D-AAEC9421D888}"/>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a:extLst>
            <a:ext uri="{FF2B5EF4-FFF2-40B4-BE49-F238E27FC236}">
              <a16:creationId xmlns:a16="http://schemas.microsoft.com/office/drawing/2014/main" id="{A1B2205D-2082-46AB-A30C-DCDD25150097}"/>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0" name="正方形/長方形 39">
          <a:extLst>
            <a:ext uri="{FF2B5EF4-FFF2-40B4-BE49-F238E27FC236}">
              <a16:creationId xmlns:a16="http://schemas.microsoft.com/office/drawing/2014/main" id="{BFC0760F-C465-4ED2-A3D5-84853DE7BAAB}"/>
            </a:ext>
          </a:extLst>
        </xdr:cNvPr>
        <xdr:cNvSpPr/>
      </xdr:nvSpPr>
      <xdr:spPr>
        <a:xfrm>
          <a:off x="4012062" y="3836446"/>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a:extLst>
            <a:ext uri="{FF2B5EF4-FFF2-40B4-BE49-F238E27FC236}">
              <a16:creationId xmlns:a16="http://schemas.microsoft.com/office/drawing/2014/main" id="{6F10BAC6-71C8-40AC-B30A-859E6C65939A}"/>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a:extLst>
            <a:ext uri="{FF2B5EF4-FFF2-40B4-BE49-F238E27FC236}">
              <a16:creationId xmlns:a16="http://schemas.microsoft.com/office/drawing/2014/main" id="{A3EF3ABC-3092-442D-8DBE-B63561CD997B}"/>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a:extLst>
            <a:ext uri="{FF2B5EF4-FFF2-40B4-BE49-F238E27FC236}">
              <a16:creationId xmlns:a16="http://schemas.microsoft.com/office/drawing/2014/main" id="{92047B2D-C49B-40AB-B2EA-D6493AD7AB28}"/>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a:extLst>
            <a:ext uri="{FF2B5EF4-FFF2-40B4-BE49-F238E27FC236}">
              <a16:creationId xmlns:a16="http://schemas.microsoft.com/office/drawing/2014/main" id="{F8A31BE7-7A78-42C2-A947-B5802327D5B5}"/>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a:extLst>
            <a:ext uri="{FF2B5EF4-FFF2-40B4-BE49-F238E27FC236}">
              <a16:creationId xmlns:a16="http://schemas.microsoft.com/office/drawing/2014/main" id="{EAF91604-6321-4BBB-ADA3-2885F9829309}"/>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a:extLst>
            <a:ext uri="{FF2B5EF4-FFF2-40B4-BE49-F238E27FC236}">
              <a16:creationId xmlns:a16="http://schemas.microsoft.com/office/drawing/2014/main" id="{3A2D60B3-880A-4542-9B1A-65DBBB562064}"/>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a:extLst>
            <a:ext uri="{FF2B5EF4-FFF2-40B4-BE49-F238E27FC236}">
              <a16:creationId xmlns:a16="http://schemas.microsoft.com/office/drawing/2014/main" id="{80042F66-CCE3-4A4A-999B-CF106780B533}"/>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a:extLst>
            <a:ext uri="{FF2B5EF4-FFF2-40B4-BE49-F238E27FC236}">
              <a16:creationId xmlns:a16="http://schemas.microsoft.com/office/drawing/2014/main" id="{E31D8D50-88E3-40BA-9483-5D486152A805}"/>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a:extLst>
            <a:ext uri="{FF2B5EF4-FFF2-40B4-BE49-F238E27FC236}">
              <a16:creationId xmlns:a16="http://schemas.microsoft.com/office/drawing/2014/main" id="{B5E11FF6-FB19-4877-A98C-A16A27387D50}"/>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a:extLst>
            <a:ext uri="{FF2B5EF4-FFF2-40B4-BE49-F238E27FC236}">
              <a16:creationId xmlns:a16="http://schemas.microsoft.com/office/drawing/2014/main" id="{3F710708-D75D-4986-9013-73C67CDD5E9E}"/>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については、固定資産台帳整備中であるため、年度の比較はできないが、類似団体の平均より上回っている。これは建物の耐用年数を経過している施設が多くなっていることから、施設の維持・更新の対策を急ぐ必要がある。</a:t>
          </a:r>
        </a:p>
      </xdr:txBody>
    </xdr:sp>
    <xdr:clientData/>
  </xdr:twoCellAnchor>
  <xdr:oneCellAnchor>
    <xdr:from>
      <xdr:col>4</xdr:col>
      <xdr:colOff>174625</xdr:colOff>
      <xdr:row>23</xdr:row>
      <xdr:rowOff>47625</xdr:rowOff>
    </xdr:from>
    <xdr:ext cx="349839" cy="225703"/>
    <xdr:sp macro="" textlink="">
      <xdr:nvSpPr>
        <xdr:cNvPr id="51" name="テキスト ボックス 50">
          <a:extLst>
            <a:ext uri="{FF2B5EF4-FFF2-40B4-BE49-F238E27FC236}">
              <a16:creationId xmlns:a16="http://schemas.microsoft.com/office/drawing/2014/main" id="{A7E8E948-A4A5-4B5F-9854-9302AE8637C6}"/>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a:extLst>
            <a:ext uri="{FF2B5EF4-FFF2-40B4-BE49-F238E27FC236}">
              <a16:creationId xmlns:a16="http://schemas.microsoft.com/office/drawing/2014/main" id="{EEA2BA75-713F-42D5-9B5A-B41CE22BC484}"/>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3" name="テキスト ボックス 52">
          <a:extLst>
            <a:ext uri="{FF2B5EF4-FFF2-40B4-BE49-F238E27FC236}">
              <a16:creationId xmlns:a16="http://schemas.microsoft.com/office/drawing/2014/main" id="{D801F156-6B71-49DD-B3D9-9D75B8172546}"/>
            </a:ext>
          </a:extLst>
        </xdr:cNvPr>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4" name="直線コネクタ 53">
          <a:extLst>
            <a:ext uri="{FF2B5EF4-FFF2-40B4-BE49-F238E27FC236}">
              <a16:creationId xmlns:a16="http://schemas.microsoft.com/office/drawing/2014/main" id="{E89D5552-8117-4442-9A1E-9B80C8A883EC}"/>
            </a:ext>
          </a:extLst>
        </xdr:cNvPr>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5" name="テキスト ボックス 54">
          <a:extLst>
            <a:ext uri="{FF2B5EF4-FFF2-40B4-BE49-F238E27FC236}">
              <a16:creationId xmlns:a16="http://schemas.microsoft.com/office/drawing/2014/main" id="{31A8A802-2E64-48D9-A43F-557F8447073F}"/>
            </a:ext>
          </a:extLst>
        </xdr:cNvPr>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6" name="直線コネクタ 55">
          <a:extLst>
            <a:ext uri="{FF2B5EF4-FFF2-40B4-BE49-F238E27FC236}">
              <a16:creationId xmlns:a16="http://schemas.microsoft.com/office/drawing/2014/main" id="{458E04ED-00D4-4662-A951-4515F4CDD681}"/>
            </a:ext>
          </a:extLst>
        </xdr:cNvPr>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7" name="テキスト ボックス 56">
          <a:extLst>
            <a:ext uri="{FF2B5EF4-FFF2-40B4-BE49-F238E27FC236}">
              <a16:creationId xmlns:a16="http://schemas.microsoft.com/office/drawing/2014/main" id="{695A042E-F724-4B94-BAF9-7E475EEDE795}"/>
            </a:ext>
          </a:extLst>
        </xdr:cNvPr>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8" name="直線コネクタ 57">
          <a:extLst>
            <a:ext uri="{FF2B5EF4-FFF2-40B4-BE49-F238E27FC236}">
              <a16:creationId xmlns:a16="http://schemas.microsoft.com/office/drawing/2014/main" id="{D7404B7B-A3F1-4811-9F6D-96A0FE99977D}"/>
            </a:ext>
          </a:extLst>
        </xdr:cNvPr>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9" name="テキスト ボックス 58">
          <a:extLst>
            <a:ext uri="{FF2B5EF4-FFF2-40B4-BE49-F238E27FC236}">
              <a16:creationId xmlns:a16="http://schemas.microsoft.com/office/drawing/2014/main" id="{02E5E58C-744F-421E-89E7-1362679D8F4E}"/>
            </a:ext>
          </a:extLst>
        </xdr:cNvPr>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0" name="直線コネクタ 59">
          <a:extLst>
            <a:ext uri="{FF2B5EF4-FFF2-40B4-BE49-F238E27FC236}">
              <a16:creationId xmlns:a16="http://schemas.microsoft.com/office/drawing/2014/main" id="{2D951C65-3778-4A72-AC74-291030248079}"/>
            </a:ext>
          </a:extLst>
        </xdr:cNvPr>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1" name="テキスト ボックス 60">
          <a:extLst>
            <a:ext uri="{FF2B5EF4-FFF2-40B4-BE49-F238E27FC236}">
              <a16:creationId xmlns:a16="http://schemas.microsoft.com/office/drawing/2014/main" id="{92338814-BCFC-4386-A89E-B42414CA91E7}"/>
            </a:ext>
          </a:extLst>
        </xdr:cNvPr>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2" name="直線コネクタ 61">
          <a:extLst>
            <a:ext uri="{FF2B5EF4-FFF2-40B4-BE49-F238E27FC236}">
              <a16:creationId xmlns:a16="http://schemas.microsoft.com/office/drawing/2014/main" id="{A3B51582-74C8-4DF2-B8AE-FF53E21E5AB2}"/>
            </a:ext>
          </a:extLst>
        </xdr:cNvPr>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3" name="テキスト ボックス 62">
          <a:extLst>
            <a:ext uri="{FF2B5EF4-FFF2-40B4-BE49-F238E27FC236}">
              <a16:creationId xmlns:a16="http://schemas.microsoft.com/office/drawing/2014/main" id="{CA5C2017-7FB4-4DB7-81A9-A7A0B7034995}"/>
            </a:ext>
          </a:extLst>
        </xdr:cNvPr>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94881238-699F-48C0-B3EC-B35950ACC775}"/>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1C241C7F-EAFE-46F8-AFCE-26139FCBB7FD}"/>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3E047C13-F61D-4428-9195-1D64BBB5ED21}"/>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59690</xdr:rowOff>
    </xdr:from>
    <xdr:to>
      <xdr:col>23</xdr:col>
      <xdr:colOff>85090</xdr:colOff>
      <xdr:row>34</xdr:row>
      <xdr:rowOff>25400</xdr:rowOff>
    </xdr:to>
    <xdr:cxnSp macro="">
      <xdr:nvCxnSpPr>
        <xdr:cNvPr id="67" name="直線コネクタ 66">
          <a:extLst>
            <a:ext uri="{FF2B5EF4-FFF2-40B4-BE49-F238E27FC236}">
              <a16:creationId xmlns:a16="http://schemas.microsoft.com/office/drawing/2014/main" id="{29F0C220-AD06-4D64-A801-136F09D8ED52}"/>
            </a:ext>
          </a:extLst>
        </xdr:cNvPr>
        <xdr:cNvCxnSpPr/>
      </xdr:nvCxnSpPr>
      <xdr:spPr>
        <a:xfrm flipV="1">
          <a:off x="4760595" y="4688840"/>
          <a:ext cx="127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29227</xdr:rowOff>
    </xdr:from>
    <xdr:ext cx="405111" cy="259045"/>
    <xdr:sp macro="" textlink="">
      <xdr:nvSpPr>
        <xdr:cNvPr id="68" name="有形固定資産減価償却率最小値テキスト">
          <a:extLst>
            <a:ext uri="{FF2B5EF4-FFF2-40B4-BE49-F238E27FC236}">
              <a16:creationId xmlns:a16="http://schemas.microsoft.com/office/drawing/2014/main" id="{69838BAE-371F-4DF1-BBA4-F346116E8312}"/>
            </a:ext>
          </a:extLst>
        </xdr:cNvPr>
        <xdr:cNvSpPr txBox="1"/>
      </xdr:nvSpPr>
      <xdr:spPr>
        <a:xfrm>
          <a:off x="4813300" y="58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25400</xdr:rowOff>
    </xdr:from>
    <xdr:to>
      <xdr:col>23</xdr:col>
      <xdr:colOff>174625</xdr:colOff>
      <xdr:row>34</xdr:row>
      <xdr:rowOff>25400</xdr:rowOff>
    </xdr:to>
    <xdr:cxnSp macro="">
      <xdr:nvCxnSpPr>
        <xdr:cNvPr id="69" name="直線コネクタ 68">
          <a:extLst>
            <a:ext uri="{FF2B5EF4-FFF2-40B4-BE49-F238E27FC236}">
              <a16:creationId xmlns:a16="http://schemas.microsoft.com/office/drawing/2014/main" id="{19B8E013-88A8-412B-BFB8-A5DE7C8978D1}"/>
            </a:ext>
          </a:extLst>
        </xdr:cNvPr>
        <xdr:cNvCxnSpPr/>
      </xdr:nvCxnSpPr>
      <xdr:spPr>
        <a:xfrm>
          <a:off x="4673600" y="58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6367</xdr:rowOff>
    </xdr:from>
    <xdr:ext cx="405111" cy="259045"/>
    <xdr:sp macro="" textlink="">
      <xdr:nvSpPr>
        <xdr:cNvPr id="70" name="有形固定資産減価償却率最大値テキスト">
          <a:extLst>
            <a:ext uri="{FF2B5EF4-FFF2-40B4-BE49-F238E27FC236}">
              <a16:creationId xmlns:a16="http://schemas.microsoft.com/office/drawing/2014/main" id="{39C4192D-9B77-41C9-B3D7-EA08C75A2E17}"/>
            </a:ext>
          </a:extLst>
        </xdr:cNvPr>
        <xdr:cNvSpPr txBox="1"/>
      </xdr:nvSpPr>
      <xdr:spPr>
        <a:xfrm>
          <a:off x="4813300" y="4464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59690</xdr:rowOff>
    </xdr:from>
    <xdr:to>
      <xdr:col>23</xdr:col>
      <xdr:colOff>174625</xdr:colOff>
      <xdr:row>27</xdr:row>
      <xdr:rowOff>59690</xdr:rowOff>
    </xdr:to>
    <xdr:cxnSp macro="">
      <xdr:nvCxnSpPr>
        <xdr:cNvPr id="71" name="直線コネクタ 70">
          <a:extLst>
            <a:ext uri="{FF2B5EF4-FFF2-40B4-BE49-F238E27FC236}">
              <a16:creationId xmlns:a16="http://schemas.microsoft.com/office/drawing/2014/main" id="{B244600F-14C2-4E62-8600-70320D38B22C}"/>
            </a:ext>
          </a:extLst>
        </xdr:cNvPr>
        <xdr:cNvCxnSpPr/>
      </xdr:nvCxnSpPr>
      <xdr:spPr>
        <a:xfrm>
          <a:off x="4673600" y="468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91880</xdr:rowOff>
    </xdr:from>
    <xdr:ext cx="405111" cy="259045"/>
    <xdr:sp macro="" textlink="">
      <xdr:nvSpPr>
        <xdr:cNvPr id="72" name="有形固定資産減価償却率平均値テキスト">
          <a:extLst>
            <a:ext uri="{FF2B5EF4-FFF2-40B4-BE49-F238E27FC236}">
              <a16:creationId xmlns:a16="http://schemas.microsoft.com/office/drawing/2014/main" id="{08DA98DD-2F18-482E-9D03-4F2956915E7C}"/>
            </a:ext>
          </a:extLst>
        </xdr:cNvPr>
        <xdr:cNvSpPr txBox="1"/>
      </xdr:nvSpPr>
      <xdr:spPr>
        <a:xfrm>
          <a:off x="4813300" y="5235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113453</xdr:rowOff>
    </xdr:from>
    <xdr:to>
      <xdr:col>23</xdr:col>
      <xdr:colOff>136525</xdr:colOff>
      <xdr:row>31</xdr:row>
      <xdr:rowOff>43603</xdr:rowOff>
    </xdr:to>
    <xdr:sp macro="" textlink="">
      <xdr:nvSpPr>
        <xdr:cNvPr id="73" name="フローチャート: 判断 72">
          <a:extLst>
            <a:ext uri="{FF2B5EF4-FFF2-40B4-BE49-F238E27FC236}">
              <a16:creationId xmlns:a16="http://schemas.microsoft.com/office/drawing/2014/main" id="{B234460A-CD08-4145-97D6-B4F105204A7C}"/>
            </a:ext>
          </a:extLst>
        </xdr:cNvPr>
        <xdr:cNvSpPr/>
      </xdr:nvSpPr>
      <xdr:spPr>
        <a:xfrm>
          <a:off x="4711700" y="525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131445</xdr:rowOff>
    </xdr:from>
    <xdr:to>
      <xdr:col>19</xdr:col>
      <xdr:colOff>187325</xdr:colOff>
      <xdr:row>31</xdr:row>
      <xdr:rowOff>61595</xdr:rowOff>
    </xdr:to>
    <xdr:sp macro="" textlink="">
      <xdr:nvSpPr>
        <xdr:cNvPr id="74" name="フローチャート: 判断 73">
          <a:extLst>
            <a:ext uri="{FF2B5EF4-FFF2-40B4-BE49-F238E27FC236}">
              <a16:creationId xmlns:a16="http://schemas.microsoft.com/office/drawing/2014/main" id="{40D49509-0BBA-4A53-9689-D507A485C8DE}"/>
            </a:ext>
          </a:extLst>
        </xdr:cNvPr>
        <xdr:cNvSpPr/>
      </xdr:nvSpPr>
      <xdr:spPr>
        <a:xfrm>
          <a:off x="4000500" y="527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142240</xdr:rowOff>
    </xdr:from>
    <xdr:to>
      <xdr:col>15</xdr:col>
      <xdr:colOff>187325</xdr:colOff>
      <xdr:row>31</xdr:row>
      <xdr:rowOff>72390</xdr:rowOff>
    </xdr:to>
    <xdr:sp macro="" textlink="">
      <xdr:nvSpPr>
        <xdr:cNvPr id="75" name="フローチャート: 判断 74">
          <a:extLst>
            <a:ext uri="{FF2B5EF4-FFF2-40B4-BE49-F238E27FC236}">
              <a16:creationId xmlns:a16="http://schemas.microsoft.com/office/drawing/2014/main" id="{0C818BCF-2864-4F3C-8B4F-FC39C115232A}"/>
            </a:ext>
          </a:extLst>
        </xdr:cNvPr>
        <xdr:cNvSpPr/>
      </xdr:nvSpPr>
      <xdr:spPr>
        <a:xfrm>
          <a:off x="3238500" y="528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171027</xdr:rowOff>
    </xdr:from>
    <xdr:to>
      <xdr:col>11</xdr:col>
      <xdr:colOff>187325</xdr:colOff>
      <xdr:row>31</xdr:row>
      <xdr:rowOff>101177</xdr:rowOff>
    </xdr:to>
    <xdr:sp macro="" textlink="">
      <xdr:nvSpPr>
        <xdr:cNvPr id="76" name="フローチャート: 判断 75">
          <a:extLst>
            <a:ext uri="{FF2B5EF4-FFF2-40B4-BE49-F238E27FC236}">
              <a16:creationId xmlns:a16="http://schemas.microsoft.com/office/drawing/2014/main" id="{7F1EC36A-A7CB-4C3A-B81D-82A1C1F3705A}"/>
            </a:ext>
          </a:extLst>
        </xdr:cNvPr>
        <xdr:cNvSpPr/>
      </xdr:nvSpPr>
      <xdr:spPr>
        <a:xfrm>
          <a:off x="2476500" y="5314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A68AB167-E854-4ABA-B8EB-A46B9D0F73BD}"/>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1347F160-AEDF-46D0-9628-CBE9240183A6}"/>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2D6BD2E3-AB3C-47A7-9044-F6C602AB306C}"/>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886EAC48-285D-4B55-84A8-710BCA38D4A8}"/>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BFA283DE-5D51-445D-8069-A812B8D577FC}"/>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94192</xdr:rowOff>
    </xdr:from>
    <xdr:to>
      <xdr:col>19</xdr:col>
      <xdr:colOff>187325</xdr:colOff>
      <xdr:row>30</xdr:row>
      <xdr:rowOff>24342</xdr:rowOff>
    </xdr:to>
    <xdr:sp macro="" textlink="">
      <xdr:nvSpPr>
        <xdr:cNvPr id="82" name="楕円 81">
          <a:extLst>
            <a:ext uri="{FF2B5EF4-FFF2-40B4-BE49-F238E27FC236}">
              <a16:creationId xmlns:a16="http://schemas.microsoft.com/office/drawing/2014/main" id="{250543B4-DA0D-4387-AB85-51B31A8CBBC9}"/>
            </a:ext>
          </a:extLst>
        </xdr:cNvPr>
        <xdr:cNvSpPr/>
      </xdr:nvSpPr>
      <xdr:spPr>
        <a:xfrm>
          <a:off x="4000500" y="506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31</xdr:row>
      <xdr:rowOff>52722</xdr:rowOff>
    </xdr:from>
    <xdr:ext cx="405111" cy="259045"/>
    <xdr:sp macro="" textlink="">
      <xdr:nvSpPr>
        <xdr:cNvPr id="83" name="n_1aveValue有形固定資産減価償却率">
          <a:extLst>
            <a:ext uri="{FF2B5EF4-FFF2-40B4-BE49-F238E27FC236}">
              <a16:creationId xmlns:a16="http://schemas.microsoft.com/office/drawing/2014/main" id="{D8CE3CEF-75AF-4E89-AC65-892B6A111E54}"/>
            </a:ext>
          </a:extLst>
        </xdr:cNvPr>
        <xdr:cNvSpPr txBox="1"/>
      </xdr:nvSpPr>
      <xdr:spPr>
        <a:xfrm>
          <a:off x="3836044" y="5367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88917</xdr:rowOff>
    </xdr:from>
    <xdr:ext cx="405111" cy="259045"/>
    <xdr:sp macro="" textlink="">
      <xdr:nvSpPr>
        <xdr:cNvPr id="84" name="n_2aveValue有形固定資産減価償却率">
          <a:extLst>
            <a:ext uri="{FF2B5EF4-FFF2-40B4-BE49-F238E27FC236}">
              <a16:creationId xmlns:a16="http://schemas.microsoft.com/office/drawing/2014/main" id="{6DD0DBF4-578E-4645-9B62-425B7893E0FF}"/>
            </a:ext>
          </a:extLst>
        </xdr:cNvPr>
        <xdr:cNvSpPr txBox="1"/>
      </xdr:nvSpPr>
      <xdr:spPr>
        <a:xfrm>
          <a:off x="3086744" y="5060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117704</xdr:rowOff>
    </xdr:from>
    <xdr:ext cx="405111" cy="259045"/>
    <xdr:sp macro="" textlink="">
      <xdr:nvSpPr>
        <xdr:cNvPr id="85" name="n_3aveValue有形固定資産減価償却率">
          <a:extLst>
            <a:ext uri="{FF2B5EF4-FFF2-40B4-BE49-F238E27FC236}">
              <a16:creationId xmlns:a16="http://schemas.microsoft.com/office/drawing/2014/main" id="{489E03ED-5959-4C22-AD0E-2D012035B9DF}"/>
            </a:ext>
          </a:extLst>
        </xdr:cNvPr>
        <xdr:cNvSpPr txBox="1"/>
      </xdr:nvSpPr>
      <xdr:spPr>
        <a:xfrm>
          <a:off x="2324744" y="5089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40869</xdr:rowOff>
    </xdr:from>
    <xdr:ext cx="405111" cy="259045"/>
    <xdr:sp macro="" textlink="">
      <xdr:nvSpPr>
        <xdr:cNvPr id="86" name="n_1mainValue有形固定資産減価償却率">
          <a:extLst>
            <a:ext uri="{FF2B5EF4-FFF2-40B4-BE49-F238E27FC236}">
              <a16:creationId xmlns:a16="http://schemas.microsoft.com/office/drawing/2014/main" id="{215CA669-7D73-4BA8-A345-D6246C2B954E}"/>
            </a:ext>
          </a:extLst>
        </xdr:cNvPr>
        <xdr:cNvSpPr txBox="1"/>
      </xdr:nvSpPr>
      <xdr:spPr>
        <a:xfrm>
          <a:off x="3836044" y="4841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7" name="正方形/長方形 86">
          <a:extLst>
            <a:ext uri="{FF2B5EF4-FFF2-40B4-BE49-F238E27FC236}">
              <a16:creationId xmlns:a16="http://schemas.microsoft.com/office/drawing/2014/main" id="{C7C2B2EB-B50D-4F3C-9908-FD2813A2EEBD}"/>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88" name="正方形/長方形 87">
          <a:extLst>
            <a:ext uri="{FF2B5EF4-FFF2-40B4-BE49-F238E27FC236}">
              <a16:creationId xmlns:a16="http://schemas.microsoft.com/office/drawing/2014/main" id="{20C50742-1091-4152-8C66-E745105DC471}"/>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89" name="正方形/長方形 88">
          <a:extLst>
            <a:ext uri="{FF2B5EF4-FFF2-40B4-BE49-F238E27FC236}">
              <a16:creationId xmlns:a16="http://schemas.microsoft.com/office/drawing/2014/main" id="{6ACC85D0-C168-401C-958F-FDD34D894D18}"/>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[ 918.7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0" name="正方形/長方形 89">
          <a:extLst>
            <a:ext uri="{FF2B5EF4-FFF2-40B4-BE49-F238E27FC236}">
              <a16:creationId xmlns:a16="http://schemas.microsoft.com/office/drawing/2014/main" id="{341A0F3C-A216-467C-B3A5-A2A425130888}"/>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1" name="正方形/長方形 90">
          <a:extLst>
            <a:ext uri="{FF2B5EF4-FFF2-40B4-BE49-F238E27FC236}">
              <a16:creationId xmlns:a16="http://schemas.microsoft.com/office/drawing/2014/main" id="{4CECA70E-598D-4E73-B16E-0CF27FAAF519}"/>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2" name="正方形/長方形 91">
          <a:extLst>
            <a:ext uri="{FF2B5EF4-FFF2-40B4-BE49-F238E27FC236}">
              <a16:creationId xmlns:a16="http://schemas.microsoft.com/office/drawing/2014/main" id="{1A074485-5E84-4B24-8A30-C1F88674A83B}"/>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3" name="正方形/長方形 92">
          <a:extLst>
            <a:ext uri="{FF2B5EF4-FFF2-40B4-BE49-F238E27FC236}">
              <a16:creationId xmlns:a16="http://schemas.microsoft.com/office/drawing/2014/main" id="{0E617351-7C68-4B28-A95C-557FFE81A87F}"/>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4" name="正方形/長方形 93">
          <a:extLst>
            <a:ext uri="{FF2B5EF4-FFF2-40B4-BE49-F238E27FC236}">
              <a16:creationId xmlns:a16="http://schemas.microsoft.com/office/drawing/2014/main" id="{9441E874-97FD-430E-8379-E19E6AC58E55}"/>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5" name="正方形/長方形 94">
          <a:extLst>
            <a:ext uri="{FF2B5EF4-FFF2-40B4-BE49-F238E27FC236}">
              <a16:creationId xmlns:a16="http://schemas.microsoft.com/office/drawing/2014/main" id="{86B9E598-A1D5-44E9-8B12-872125806852}"/>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6" name="正方形/長方形 95">
          <a:extLst>
            <a:ext uri="{FF2B5EF4-FFF2-40B4-BE49-F238E27FC236}">
              <a16:creationId xmlns:a16="http://schemas.microsoft.com/office/drawing/2014/main" id="{4C1BB117-81C9-47B8-AC06-14649ECB473B}"/>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7" name="正方形/長方形 96">
          <a:extLst>
            <a:ext uri="{FF2B5EF4-FFF2-40B4-BE49-F238E27FC236}">
              <a16:creationId xmlns:a16="http://schemas.microsoft.com/office/drawing/2014/main" id="{59867CDE-015B-455B-A426-6BDF27F78C38}"/>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8" name="正方形/長方形 97">
          <a:extLst>
            <a:ext uri="{FF2B5EF4-FFF2-40B4-BE49-F238E27FC236}">
              <a16:creationId xmlns:a16="http://schemas.microsoft.com/office/drawing/2014/main" id="{0BA36E62-1D55-4855-BDA0-B0B450EB7CCE}"/>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9" name="テキスト ボックス 98">
          <a:extLst>
            <a:ext uri="{FF2B5EF4-FFF2-40B4-BE49-F238E27FC236}">
              <a16:creationId xmlns:a16="http://schemas.microsoft.com/office/drawing/2014/main" id="{99DE5FCC-87AF-449F-A46E-4B7B671B62F2}"/>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債務償還</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比率</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は類似団体平均を大きく上回っている。主な要因としては、普通交付税の減少や普通建設事業費の増加により、充当可能基金が減少したことや人件費が村立高等学校の運営により職員数が類似団体より比較して多いためである。今後においては、音威子府村財政規律ガイドライン</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や音威子府村定員適正化計画</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に基づいて、地方債の抑制や</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新規採用者の抑制を</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行い、</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類似団体平均に近づける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よう取り組んでいく。</a:t>
          </a:r>
          <a:endParaRPr lang="ja-JP" altLang="ja-JP">
            <a:effectLst/>
            <a:latin typeface="ＭＳ ゴシック" panose="020B0609070205080204" pitchFamily="49" charset="-128"/>
            <a:ea typeface="ＭＳ ゴシック" panose="020B0609070205080204" pitchFamily="49"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0" name="テキスト ボックス 99">
          <a:extLst>
            <a:ext uri="{FF2B5EF4-FFF2-40B4-BE49-F238E27FC236}">
              <a16:creationId xmlns:a16="http://schemas.microsoft.com/office/drawing/2014/main" id="{ABED9620-9EBD-4E21-9B13-0E64379DB2D0}"/>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1" name="直線コネクタ 100">
          <a:extLst>
            <a:ext uri="{FF2B5EF4-FFF2-40B4-BE49-F238E27FC236}">
              <a16:creationId xmlns:a16="http://schemas.microsoft.com/office/drawing/2014/main" id="{88B1DE8F-25E4-4B3C-ABBB-4519E3B51D76}"/>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2" name="直線コネクタ 101">
          <a:extLst>
            <a:ext uri="{FF2B5EF4-FFF2-40B4-BE49-F238E27FC236}">
              <a16:creationId xmlns:a16="http://schemas.microsoft.com/office/drawing/2014/main" id="{B1790B7E-0649-4C1C-AB7B-BF1C9A01E614}"/>
            </a:ext>
          </a:extLst>
        </xdr:cNvPr>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3" name="テキスト ボックス 102">
          <a:extLst>
            <a:ext uri="{FF2B5EF4-FFF2-40B4-BE49-F238E27FC236}">
              <a16:creationId xmlns:a16="http://schemas.microsoft.com/office/drawing/2014/main" id="{80A06C47-27F2-4C08-A98C-D8EED27F9521}"/>
            </a:ext>
          </a:extLst>
        </xdr:cNvPr>
        <xdr:cNvSpPr txBox="1"/>
      </xdr:nvSpPr>
      <xdr:spPr>
        <a:xfrm>
          <a:off x="10931403" y="58868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4" name="直線コネクタ 103">
          <a:extLst>
            <a:ext uri="{FF2B5EF4-FFF2-40B4-BE49-F238E27FC236}">
              <a16:creationId xmlns:a16="http://schemas.microsoft.com/office/drawing/2014/main" id="{49457DD8-998B-4E35-BD13-F93D3A8012D6}"/>
            </a:ext>
          </a:extLst>
        </xdr:cNvPr>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05" name="テキスト ボックス 104">
          <a:extLst>
            <a:ext uri="{FF2B5EF4-FFF2-40B4-BE49-F238E27FC236}">
              <a16:creationId xmlns:a16="http://schemas.microsoft.com/office/drawing/2014/main" id="{9ACB3DCB-5F0C-434C-9722-45EB369189F7}"/>
            </a:ext>
          </a:extLst>
        </xdr:cNvPr>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6" name="直線コネクタ 105">
          <a:extLst>
            <a:ext uri="{FF2B5EF4-FFF2-40B4-BE49-F238E27FC236}">
              <a16:creationId xmlns:a16="http://schemas.microsoft.com/office/drawing/2014/main" id="{7AF4D12B-2E86-461B-9D96-724A6C7A5263}"/>
            </a:ext>
          </a:extLst>
        </xdr:cNvPr>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07" name="テキスト ボックス 106">
          <a:extLst>
            <a:ext uri="{FF2B5EF4-FFF2-40B4-BE49-F238E27FC236}">
              <a16:creationId xmlns:a16="http://schemas.microsoft.com/office/drawing/2014/main" id="{FC56EB55-D527-49EB-B8DF-D63F67873466}"/>
            </a:ext>
          </a:extLst>
        </xdr:cNvPr>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8" name="直線コネクタ 107">
          <a:extLst>
            <a:ext uri="{FF2B5EF4-FFF2-40B4-BE49-F238E27FC236}">
              <a16:creationId xmlns:a16="http://schemas.microsoft.com/office/drawing/2014/main" id="{8DC69785-B4CB-4ABA-9307-25C4A8CED0FD}"/>
            </a:ext>
          </a:extLst>
        </xdr:cNvPr>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09" name="テキスト ボックス 108">
          <a:extLst>
            <a:ext uri="{FF2B5EF4-FFF2-40B4-BE49-F238E27FC236}">
              <a16:creationId xmlns:a16="http://schemas.microsoft.com/office/drawing/2014/main" id="{5F31E362-04DA-4163-9AAD-E6E7B65CB49B}"/>
            </a:ext>
          </a:extLst>
        </xdr:cNvPr>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0" name="直線コネクタ 109">
          <a:extLst>
            <a:ext uri="{FF2B5EF4-FFF2-40B4-BE49-F238E27FC236}">
              <a16:creationId xmlns:a16="http://schemas.microsoft.com/office/drawing/2014/main" id="{7D5448E5-EC07-4772-87C7-529A03320003}"/>
            </a:ext>
          </a:extLst>
        </xdr:cNvPr>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1" name="テキスト ボックス 110">
          <a:extLst>
            <a:ext uri="{FF2B5EF4-FFF2-40B4-BE49-F238E27FC236}">
              <a16:creationId xmlns:a16="http://schemas.microsoft.com/office/drawing/2014/main" id="{E7E58D6D-B4BE-4F96-95B7-BD687559AA78}"/>
            </a:ext>
          </a:extLst>
        </xdr:cNvPr>
        <xdr:cNvSpPr txBox="1"/>
      </xdr:nvSpPr>
      <xdr:spPr>
        <a:xfrm>
          <a:off x="10756676" y="444750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2" name="直線コネクタ 111">
          <a:extLst>
            <a:ext uri="{FF2B5EF4-FFF2-40B4-BE49-F238E27FC236}">
              <a16:creationId xmlns:a16="http://schemas.microsoft.com/office/drawing/2014/main" id="{5ADC9485-8BEF-4413-ADDC-52E3E6791889}"/>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3" name="テキスト ボックス 112">
          <a:extLst>
            <a:ext uri="{FF2B5EF4-FFF2-40B4-BE49-F238E27FC236}">
              <a16:creationId xmlns:a16="http://schemas.microsoft.com/office/drawing/2014/main" id="{0760FF89-8B62-4FBD-812B-BD4B80E9813B}"/>
            </a:ext>
          </a:extLst>
        </xdr:cNvPr>
        <xdr:cNvSpPr txBox="1"/>
      </xdr:nvSpPr>
      <xdr:spPr>
        <a:xfrm>
          <a:off x="10756676" y="4087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4" name="債務償還比率グラフ枠">
          <a:extLst>
            <a:ext uri="{FF2B5EF4-FFF2-40B4-BE49-F238E27FC236}">
              <a16:creationId xmlns:a16="http://schemas.microsoft.com/office/drawing/2014/main" id="{7327E771-0868-4C51-8A25-FC8FED27F888}"/>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120671</xdr:rowOff>
    </xdr:from>
    <xdr:to>
      <xdr:col>76</xdr:col>
      <xdr:colOff>21589</xdr:colOff>
      <xdr:row>34</xdr:row>
      <xdr:rowOff>151342</xdr:rowOff>
    </xdr:to>
    <xdr:cxnSp macro="">
      <xdr:nvCxnSpPr>
        <xdr:cNvPr id="115" name="直線コネクタ 114">
          <a:extLst>
            <a:ext uri="{FF2B5EF4-FFF2-40B4-BE49-F238E27FC236}">
              <a16:creationId xmlns:a16="http://schemas.microsoft.com/office/drawing/2014/main" id="{B6682C7D-056B-4BD4-AC5C-CF152D996ABC}"/>
            </a:ext>
          </a:extLst>
        </xdr:cNvPr>
        <xdr:cNvCxnSpPr/>
      </xdr:nvCxnSpPr>
      <xdr:spPr>
        <a:xfrm flipV="1">
          <a:off x="14793595" y="4578371"/>
          <a:ext cx="1269" cy="140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6" name="債務償還比率最小値テキスト">
          <a:extLst>
            <a:ext uri="{FF2B5EF4-FFF2-40B4-BE49-F238E27FC236}">
              <a16:creationId xmlns:a16="http://schemas.microsoft.com/office/drawing/2014/main" id="{9FC3457F-330B-45C9-A3A9-8BF5C6C9895E}"/>
            </a:ext>
          </a:extLst>
        </xdr:cNvPr>
        <xdr:cNvSpPr txBox="1"/>
      </xdr:nvSpPr>
      <xdr:spPr>
        <a:xfrm>
          <a:off x="14846300" y="59844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7" name="直線コネクタ 116">
          <a:extLst>
            <a:ext uri="{FF2B5EF4-FFF2-40B4-BE49-F238E27FC236}">
              <a16:creationId xmlns:a16="http://schemas.microsoft.com/office/drawing/2014/main" id="{B8668262-7591-4D1C-A7D7-7E4C8B66B284}"/>
            </a:ext>
          </a:extLst>
        </xdr:cNvPr>
        <xdr:cNvCxnSpPr/>
      </xdr:nvCxnSpPr>
      <xdr:spPr>
        <a:xfrm>
          <a:off x="14706600" y="5980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67348</xdr:rowOff>
    </xdr:from>
    <xdr:ext cx="560923" cy="259045"/>
    <xdr:sp macro="" textlink="">
      <xdr:nvSpPr>
        <xdr:cNvPr id="118" name="債務償還比率最大値テキスト">
          <a:extLst>
            <a:ext uri="{FF2B5EF4-FFF2-40B4-BE49-F238E27FC236}">
              <a16:creationId xmlns:a16="http://schemas.microsoft.com/office/drawing/2014/main" id="{0F8B1CA4-D3ED-478A-B0D0-984D90A6BBD9}"/>
            </a:ext>
          </a:extLst>
        </xdr:cNvPr>
        <xdr:cNvSpPr txBox="1"/>
      </xdr:nvSpPr>
      <xdr:spPr>
        <a:xfrm>
          <a:off x="14846300" y="435359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120671</xdr:rowOff>
    </xdr:from>
    <xdr:to>
      <xdr:col>76</xdr:col>
      <xdr:colOff>111125</xdr:colOff>
      <xdr:row>26</xdr:row>
      <xdr:rowOff>120671</xdr:rowOff>
    </xdr:to>
    <xdr:cxnSp macro="">
      <xdr:nvCxnSpPr>
        <xdr:cNvPr id="119" name="直線コネクタ 118">
          <a:extLst>
            <a:ext uri="{FF2B5EF4-FFF2-40B4-BE49-F238E27FC236}">
              <a16:creationId xmlns:a16="http://schemas.microsoft.com/office/drawing/2014/main" id="{A5F2175C-B0FB-47C8-8E46-F21188096F98}"/>
            </a:ext>
          </a:extLst>
        </xdr:cNvPr>
        <xdr:cNvCxnSpPr/>
      </xdr:nvCxnSpPr>
      <xdr:spPr>
        <a:xfrm>
          <a:off x="14706600" y="457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105145</xdr:rowOff>
    </xdr:from>
    <xdr:ext cx="469744" cy="259045"/>
    <xdr:sp macro="" textlink="">
      <xdr:nvSpPr>
        <xdr:cNvPr id="120" name="債務償還比率平均値テキスト">
          <a:extLst>
            <a:ext uri="{FF2B5EF4-FFF2-40B4-BE49-F238E27FC236}">
              <a16:creationId xmlns:a16="http://schemas.microsoft.com/office/drawing/2014/main" id="{556BD7CD-C649-4702-AEAE-3E495F1138AC}"/>
            </a:ext>
          </a:extLst>
        </xdr:cNvPr>
        <xdr:cNvSpPr txBox="1"/>
      </xdr:nvSpPr>
      <xdr:spPr>
        <a:xfrm>
          <a:off x="14846300" y="5420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126718</xdr:rowOff>
    </xdr:from>
    <xdr:to>
      <xdr:col>76</xdr:col>
      <xdr:colOff>73025</xdr:colOff>
      <xdr:row>32</xdr:row>
      <xdr:rowOff>56868</xdr:rowOff>
    </xdr:to>
    <xdr:sp macro="" textlink="">
      <xdr:nvSpPr>
        <xdr:cNvPr id="121" name="フローチャート: 判断 120">
          <a:extLst>
            <a:ext uri="{FF2B5EF4-FFF2-40B4-BE49-F238E27FC236}">
              <a16:creationId xmlns:a16="http://schemas.microsoft.com/office/drawing/2014/main" id="{5DA0202C-7A02-4BCF-B5DC-016794B79EE1}"/>
            </a:ext>
          </a:extLst>
        </xdr:cNvPr>
        <xdr:cNvSpPr/>
      </xdr:nvSpPr>
      <xdr:spPr>
        <a:xfrm>
          <a:off x="14744700" y="54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118082</xdr:rowOff>
    </xdr:from>
    <xdr:to>
      <xdr:col>72</xdr:col>
      <xdr:colOff>123825</xdr:colOff>
      <xdr:row>32</xdr:row>
      <xdr:rowOff>48232</xdr:rowOff>
    </xdr:to>
    <xdr:sp macro="" textlink="">
      <xdr:nvSpPr>
        <xdr:cNvPr id="122" name="フローチャート: 判断 121">
          <a:extLst>
            <a:ext uri="{FF2B5EF4-FFF2-40B4-BE49-F238E27FC236}">
              <a16:creationId xmlns:a16="http://schemas.microsoft.com/office/drawing/2014/main" id="{D2E2C8F7-882A-4213-8059-7AC7A6921E03}"/>
            </a:ext>
          </a:extLst>
        </xdr:cNvPr>
        <xdr:cNvSpPr/>
      </xdr:nvSpPr>
      <xdr:spPr>
        <a:xfrm>
          <a:off x="14033500" y="543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3" name="テキスト ボックス 122">
          <a:extLst>
            <a:ext uri="{FF2B5EF4-FFF2-40B4-BE49-F238E27FC236}">
              <a16:creationId xmlns:a16="http://schemas.microsoft.com/office/drawing/2014/main" id="{5ADE4A85-3286-4E96-98B4-1AC4CC42FA29}"/>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4" name="テキスト ボックス 123">
          <a:extLst>
            <a:ext uri="{FF2B5EF4-FFF2-40B4-BE49-F238E27FC236}">
              <a16:creationId xmlns:a16="http://schemas.microsoft.com/office/drawing/2014/main" id="{02B55D91-CDB6-4F4A-806A-57842A783F4F}"/>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5" name="テキスト ボックス 124">
          <a:extLst>
            <a:ext uri="{FF2B5EF4-FFF2-40B4-BE49-F238E27FC236}">
              <a16:creationId xmlns:a16="http://schemas.microsoft.com/office/drawing/2014/main" id="{7753164D-FD5E-4F4C-9149-2E8FE4865BF1}"/>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6" name="テキスト ボックス 125">
          <a:extLst>
            <a:ext uri="{FF2B5EF4-FFF2-40B4-BE49-F238E27FC236}">
              <a16:creationId xmlns:a16="http://schemas.microsoft.com/office/drawing/2014/main" id="{08D61A2E-29F6-415D-8EBA-09AF3C71C56D}"/>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7" name="テキスト ボックス 126">
          <a:extLst>
            <a:ext uri="{FF2B5EF4-FFF2-40B4-BE49-F238E27FC236}">
              <a16:creationId xmlns:a16="http://schemas.microsoft.com/office/drawing/2014/main" id="{43C540C5-8E39-44E6-AC03-8B75DAB8A07A}"/>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27312</xdr:rowOff>
    </xdr:from>
    <xdr:to>
      <xdr:col>76</xdr:col>
      <xdr:colOff>73025</xdr:colOff>
      <xdr:row>28</xdr:row>
      <xdr:rowOff>128912</xdr:rowOff>
    </xdr:to>
    <xdr:sp macro="" textlink="">
      <xdr:nvSpPr>
        <xdr:cNvPr id="128" name="楕円 127">
          <a:extLst>
            <a:ext uri="{FF2B5EF4-FFF2-40B4-BE49-F238E27FC236}">
              <a16:creationId xmlns:a16="http://schemas.microsoft.com/office/drawing/2014/main" id="{42C9D43D-FB9A-4592-91F6-DA2BA81D942B}"/>
            </a:ext>
          </a:extLst>
        </xdr:cNvPr>
        <xdr:cNvSpPr/>
      </xdr:nvSpPr>
      <xdr:spPr>
        <a:xfrm>
          <a:off x="14744700" y="482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50189</xdr:rowOff>
    </xdr:from>
    <xdr:ext cx="469744" cy="259045"/>
    <xdr:sp macro="" textlink="">
      <xdr:nvSpPr>
        <xdr:cNvPr id="129" name="債務償還比率該当値テキスト">
          <a:extLst>
            <a:ext uri="{FF2B5EF4-FFF2-40B4-BE49-F238E27FC236}">
              <a16:creationId xmlns:a16="http://schemas.microsoft.com/office/drawing/2014/main" id="{83E02519-3E12-4518-811C-4B1F7D7C6201}"/>
            </a:ext>
          </a:extLst>
        </xdr:cNvPr>
        <xdr:cNvSpPr txBox="1"/>
      </xdr:nvSpPr>
      <xdr:spPr>
        <a:xfrm>
          <a:off x="14846300" y="467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7761</xdr:rowOff>
    </xdr:from>
    <xdr:to>
      <xdr:col>72</xdr:col>
      <xdr:colOff>123825</xdr:colOff>
      <xdr:row>28</xdr:row>
      <xdr:rowOff>109361</xdr:rowOff>
    </xdr:to>
    <xdr:sp macro="" textlink="">
      <xdr:nvSpPr>
        <xdr:cNvPr id="130" name="楕円 129">
          <a:extLst>
            <a:ext uri="{FF2B5EF4-FFF2-40B4-BE49-F238E27FC236}">
              <a16:creationId xmlns:a16="http://schemas.microsoft.com/office/drawing/2014/main" id="{7682CBEF-4300-43CD-9088-4A76E15AC302}"/>
            </a:ext>
          </a:extLst>
        </xdr:cNvPr>
        <xdr:cNvSpPr/>
      </xdr:nvSpPr>
      <xdr:spPr>
        <a:xfrm>
          <a:off x="14033500" y="480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58561</xdr:rowOff>
    </xdr:from>
    <xdr:to>
      <xdr:col>76</xdr:col>
      <xdr:colOff>22225</xdr:colOff>
      <xdr:row>28</xdr:row>
      <xdr:rowOff>78112</xdr:rowOff>
    </xdr:to>
    <xdr:cxnSp macro="">
      <xdr:nvCxnSpPr>
        <xdr:cNvPr id="131" name="直線コネクタ 130">
          <a:extLst>
            <a:ext uri="{FF2B5EF4-FFF2-40B4-BE49-F238E27FC236}">
              <a16:creationId xmlns:a16="http://schemas.microsoft.com/office/drawing/2014/main" id="{6788A6D0-1D34-480F-8DDA-A269FCA3E0D4}"/>
            </a:ext>
          </a:extLst>
        </xdr:cNvPr>
        <xdr:cNvCxnSpPr/>
      </xdr:nvCxnSpPr>
      <xdr:spPr>
        <a:xfrm>
          <a:off x="14084300" y="4859161"/>
          <a:ext cx="711200" cy="19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39359</xdr:rowOff>
    </xdr:from>
    <xdr:ext cx="469744" cy="259045"/>
    <xdr:sp macro="" textlink="">
      <xdr:nvSpPr>
        <xdr:cNvPr id="132" name="n_1aveValue債務償還比率">
          <a:extLst>
            <a:ext uri="{FF2B5EF4-FFF2-40B4-BE49-F238E27FC236}">
              <a16:creationId xmlns:a16="http://schemas.microsoft.com/office/drawing/2014/main" id="{3639A54E-65E7-4529-97F9-B8990D60C3F7}"/>
            </a:ext>
          </a:extLst>
        </xdr:cNvPr>
        <xdr:cNvSpPr txBox="1"/>
      </xdr:nvSpPr>
      <xdr:spPr>
        <a:xfrm>
          <a:off x="13836727" y="5525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125888</xdr:rowOff>
    </xdr:from>
    <xdr:ext cx="469744" cy="259045"/>
    <xdr:sp macro="" textlink="">
      <xdr:nvSpPr>
        <xdr:cNvPr id="133" name="n_1mainValue債務償還比率">
          <a:extLst>
            <a:ext uri="{FF2B5EF4-FFF2-40B4-BE49-F238E27FC236}">
              <a16:creationId xmlns:a16="http://schemas.microsoft.com/office/drawing/2014/main" id="{13D6A91A-20A6-4FB0-B74A-744C4860D671}"/>
            </a:ext>
          </a:extLst>
        </xdr:cNvPr>
        <xdr:cNvSpPr txBox="1"/>
      </xdr:nvSpPr>
      <xdr:spPr>
        <a:xfrm>
          <a:off x="13836727" y="4583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4" name="正方形/長方形 133">
          <a:extLst>
            <a:ext uri="{FF2B5EF4-FFF2-40B4-BE49-F238E27FC236}">
              <a16:creationId xmlns:a16="http://schemas.microsoft.com/office/drawing/2014/main" id="{F1C3CE58-2548-4A74-B4FD-4DCB7257357D}"/>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5" name="正方形/長方形 134">
          <a:extLst>
            <a:ext uri="{FF2B5EF4-FFF2-40B4-BE49-F238E27FC236}">
              <a16:creationId xmlns:a16="http://schemas.microsoft.com/office/drawing/2014/main" id="{E0E99097-9FFA-4257-B072-56DE4207F3D4}"/>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6" name="テキスト ボックス 135">
          <a:extLst>
            <a:ext uri="{FF2B5EF4-FFF2-40B4-BE49-F238E27FC236}">
              <a16:creationId xmlns:a16="http://schemas.microsoft.com/office/drawing/2014/main" id="{DDC0C3A7-94F0-4861-98A2-69A0D5F32955}"/>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7" name="テキスト ボックス 136">
          <a:extLst>
            <a:ext uri="{FF2B5EF4-FFF2-40B4-BE49-F238E27FC236}">
              <a16:creationId xmlns:a16="http://schemas.microsoft.com/office/drawing/2014/main" id="{2746956B-5224-41CC-B7EC-919141DC8469}"/>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8" name="テキスト ボックス 137">
          <a:extLst>
            <a:ext uri="{FF2B5EF4-FFF2-40B4-BE49-F238E27FC236}">
              <a16:creationId xmlns:a16="http://schemas.microsoft.com/office/drawing/2014/main" id="{E4A83743-9317-4D6C-A90D-80542AF23DEA}"/>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9" name="テキスト ボックス 138">
          <a:extLst>
            <a:ext uri="{FF2B5EF4-FFF2-40B4-BE49-F238E27FC236}">
              <a16:creationId xmlns:a16="http://schemas.microsoft.com/office/drawing/2014/main" id="{26FFD69C-D621-47F9-BFE3-3625A957C5E0}"/>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F05B25FF-E70C-4DEB-A35E-5745399EB10F}"/>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BBEC020C-41F1-4F4F-9923-0965DC915693}"/>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64045C9-9C01-4130-AE64-D18990CAA1F4}"/>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8BB3BF08-5911-453F-945E-C013F0F8DC65}"/>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北海道音威子府村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24AA13D-BE08-42C2-B809-4A5922BEB8B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8AB3071-BB75-4107-A27C-2FFC9C6F8294}"/>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AFB800F-CB34-4B11-ACD9-7065D5F75C77}"/>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7CFDF7A-E771-428A-9BE6-3792B60C4713}"/>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0A7DC1C-C142-47A8-A2F0-B3CAA197A371}"/>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265BA49F-F846-449E-95D0-E21F1716E5E5}"/>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763
759
275.63
2,522,722
2,438,349
84,373
1,270,987
3,296,050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BA441D7-2593-4C62-9DBA-3F0E5DB1D2A5}"/>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2FD7B8C-5548-4409-BDA9-ECB89BAEEFF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7E021B3-5F41-4972-8C35-31673EBF031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26.2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7E8CE51-85BE-4570-A143-F9129A3816A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FB2B373-CA7C-40A4-8522-0055FCF645F4}"/>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8C81BB6-690A-497A-81FC-372E25A13B3E}"/>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1150BBD5-AC78-4D44-BC33-F6FD97D9AB4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F5A7062C-B71A-4134-B185-FEC28481015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D7E67A88-62F1-4FC6-8AF9-EC65569DC9EA}"/>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644FD19-7DD9-4B61-AEED-C8006AE1F425}"/>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52619BAF-E9EF-46E7-98DA-801C013941B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B89B50DB-BA8F-4636-8AFD-993443EDBB8F}"/>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DB5C3545-E16C-49DD-9925-3A1B73A8FDCC}"/>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1F7D8C1-F3E9-4AE1-B7BC-D9C64FF778D2}"/>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6BF107C-CDCE-46A8-A273-6503FDF5529F}"/>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285161E7-9D4B-4B98-8769-335859A2C928}"/>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38C94D2-EB15-4B7F-9781-BEECBB982B06}"/>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1FD5911F-9299-46A5-9C82-3E1FEB9EFD24}"/>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AF399FDA-BE96-47A8-AD4D-818D46B102DA}"/>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BD3BFA5E-75F1-4A75-9FD3-855FFA07C37D}"/>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5CE040DB-FD19-457C-B4D4-BBA6DD82EA1A}"/>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F8762213-9552-4445-AFC0-FB045D1161E2}"/>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21A7CC99-0B92-41DF-921D-099E1973CB47}"/>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DAD3E410-D175-4B44-A3B3-5BD741C71E4A}"/>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E86B982F-B4D9-4197-9F1B-DB86DA2A87E2}"/>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D5F9869C-9F83-42E1-B8D0-BF6D099D7E2A}"/>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40584466-45A0-4E95-A4D3-7F602F203EAF}"/>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2B8F62A7-7DBE-4699-85F1-156C4DDB443C}"/>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E452DBFA-3CC5-4C93-A290-5F29C482A973}"/>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CC145EE2-3A87-440E-86C2-1BB7D4183168}"/>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a:extLst>
            <a:ext uri="{FF2B5EF4-FFF2-40B4-BE49-F238E27FC236}">
              <a16:creationId xmlns:a16="http://schemas.microsoft.com/office/drawing/2014/main" id="{D49B7774-D937-4234-B122-27D214E75C1B}"/>
            </a:ext>
          </a:extLst>
        </xdr:cNvPr>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a:extLst>
            <a:ext uri="{FF2B5EF4-FFF2-40B4-BE49-F238E27FC236}">
              <a16:creationId xmlns:a16="http://schemas.microsoft.com/office/drawing/2014/main" id="{137D51C2-A50D-4CE0-BE95-B0CB04EE42F3}"/>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a:extLst>
            <a:ext uri="{FF2B5EF4-FFF2-40B4-BE49-F238E27FC236}">
              <a16:creationId xmlns:a16="http://schemas.microsoft.com/office/drawing/2014/main" id="{38A8C031-E21E-4582-9490-C90AC2EC9B6F}"/>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a:extLst>
            <a:ext uri="{FF2B5EF4-FFF2-40B4-BE49-F238E27FC236}">
              <a16:creationId xmlns:a16="http://schemas.microsoft.com/office/drawing/2014/main" id="{ED1C7E2D-A9A6-4D02-8DFE-7D794888D449}"/>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a:extLst>
            <a:ext uri="{FF2B5EF4-FFF2-40B4-BE49-F238E27FC236}">
              <a16:creationId xmlns:a16="http://schemas.microsoft.com/office/drawing/2014/main" id="{602BA84F-7CCC-466A-A570-DE95B3B84C9B}"/>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a:extLst>
            <a:ext uri="{FF2B5EF4-FFF2-40B4-BE49-F238E27FC236}">
              <a16:creationId xmlns:a16="http://schemas.microsoft.com/office/drawing/2014/main" id="{B8E6B7E5-140F-438F-9A63-911F63718487}"/>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a:extLst>
            <a:ext uri="{FF2B5EF4-FFF2-40B4-BE49-F238E27FC236}">
              <a16:creationId xmlns:a16="http://schemas.microsoft.com/office/drawing/2014/main" id="{5B105734-EA03-42D5-A103-B082FA7AF203}"/>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a:extLst>
            <a:ext uri="{FF2B5EF4-FFF2-40B4-BE49-F238E27FC236}">
              <a16:creationId xmlns:a16="http://schemas.microsoft.com/office/drawing/2014/main" id="{8ADF524E-7E9B-454B-8B1F-F1396BB62947}"/>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a:extLst>
            <a:ext uri="{FF2B5EF4-FFF2-40B4-BE49-F238E27FC236}">
              <a16:creationId xmlns:a16="http://schemas.microsoft.com/office/drawing/2014/main" id="{A916B83F-30CF-4128-B2B0-B0D9B4CA0D51}"/>
            </a:ext>
          </a:extLst>
        </xdr:cNvPr>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a:extLst>
            <a:ext uri="{FF2B5EF4-FFF2-40B4-BE49-F238E27FC236}">
              <a16:creationId xmlns:a16="http://schemas.microsoft.com/office/drawing/2014/main" id="{AD8A60C6-2899-464E-804E-F447637EB3A4}"/>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a:extLst>
            <a:ext uri="{FF2B5EF4-FFF2-40B4-BE49-F238E27FC236}">
              <a16:creationId xmlns:a16="http://schemas.microsoft.com/office/drawing/2014/main" id="{2F3C3D47-A1BB-4DB2-A5FB-205044713C7B}"/>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a:extLst>
            <a:ext uri="{FF2B5EF4-FFF2-40B4-BE49-F238E27FC236}">
              <a16:creationId xmlns:a16="http://schemas.microsoft.com/office/drawing/2014/main" id="{EE96DACE-6D79-4A87-838E-7176041967A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169926</xdr:rowOff>
    </xdr:from>
    <xdr:to>
      <xdr:col>24</xdr:col>
      <xdr:colOff>62865</xdr:colOff>
      <xdr:row>42</xdr:row>
      <xdr:rowOff>37338</xdr:rowOff>
    </xdr:to>
    <xdr:cxnSp macro="">
      <xdr:nvCxnSpPr>
        <xdr:cNvPr id="54" name="直線コネクタ 53">
          <a:extLst>
            <a:ext uri="{FF2B5EF4-FFF2-40B4-BE49-F238E27FC236}">
              <a16:creationId xmlns:a16="http://schemas.microsoft.com/office/drawing/2014/main" id="{DB5EE2D8-6E22-468C-AB8D-6167D3384E43}"/>
            </a:ext>
          </a:extLst>
        </xdr:cNvPr>
        <xdr:cNvCxnSpPr/>
      </xdr:nvCxnSpPr>
      <xdr:spPr>
        <a:xfrm flipV="1">
          <a:off x="4634865" y="5827776"/>
          <a:ext cx="0" cy="1410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41165</xdr:rowOff>
    </xdr:from>
    <xdr:ext cx="405111" cy="259045"/>
    <xdr:sp macro="" textlink="">
      <xdr:nvSpPr>
        <xdr:cNvPr id="55" name="【道路】&#10;有形固定資産減価償却率最小値テキスト">
          <a:extLst>
            <a:ext uri="{FF2B5EF4-FFF2-40B4-BE49-F238E27FC236}">
              <a16:creationId xmlns:a16="http://schemas.microsoft.com/office/drawing/2014/main" id="{18912E25-9AC4-4F71-A40A-F4E252623762}"/>
            </a:ext>
          </a:extLst>
        </xdr:cNvPr>
        <xdr:cNvSpPr txBox="1"/>
      </xdr:nvSpPr>
      <xdr:spPr>
        <a:xfrm>
          <a:off x="4673600" y="7242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37338</xdr:rowOff>
    </xdr:from>
    <xdr:to>
      <xdr:col>24</xdr:col>
      <xdr:colOff>152400</xdr:colOff>
      <xdr:row>42</xdr:row>
      <xdr:rowOff>37338</xdr:rowOff>
    </xdr:to>
    <xdr:cxnSp macro="">
      <xdr:nvCxnSpPr>
        <xdr:cNvPr id="56" name="直線コネクタ 55">
          <a:extLst>
            <a:ext uri="{FF2B5EF4-FFF2-40B4-BE49-F238E27FC236}">
              <a16:creationId xmlns:a16="http://schemas.microsoft.com/office/drawing/2014/main" id="{FFCF13CE-CCCE-462B-BE94-BFED75910A52}"/>
            </a:ext>
          </a:extLst>
        </xdr:cNvPr>
        <xdr:cNvCxnSpPr/>
      </xdr:nvCxnSpPr>
      <xdr:spPr>
        <a:xfrm>
          <a:off x="4546600" y="7238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116603</xdr:rowOff>
    </xdr:from>
    <xdr:ext cx="405111" cy="259045"/>
    <xdr:sp macro="" textlink="">
      <xdr:nvSpPr>
        <xdr:cNvPr id="57" name="【道路】&#10;有形固定資産減価償却率最大値テキスト">
          <a:extLst>
            <a:ext uri="{FF2B5EF4-FFF2-40B4-BE49-F238E27FC236}">
              <a16:creationId xmlns:a16="http://schemas.microsoft.com/office/drawing/2014/main" id="{CA73EF4D-1D76-4C42-A7AA-898805EFC90E}"/>
            </a:ext>
          </a:extLst>
        </xdr:cNvPr>
        <xdr:cNvSpPr txBox="1"/>
      </xdr:nvSpPr>
      <xdr:spPr>
        <a:xfrm>
          <a:off x="4673600" y="5603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169926</xdr:rowOff>
    </xdr:from>
    <xdr:to>
      <xdr:col>24</xdr:col>
      <xdr:colOff>152400</xdr:colOff>
      <xdr:row>33</xdr:row>
      <xdr:rowOff>169926</xdr:rowOff>
    </xdr:to>
    <xdr:cxnSp macro="">
      <xdr:nvCxnSpPr>
        <xdr:cNvPr id="58" name="直線コネクタ 57">
          <a:extLst>
            <a:ext uri="{FF2B5EF4-FFF2-40B4-BE49-F238E27FC236}">
              <a16:creationId xmlns:a16="http://schemas.microsoft.com/office/drawing/2014/main" id="{9024DD5B-DD0F-434D-878B-09358D96A698}"/>
            </a:ext>
          </a:extLst>
        </xdr:cNvPr>
        <xdr:cNvCxnSpPr/>
      </xdr:nvCxnSpPr>
      <xdr:spPr>
        <a:xfrm>
          <a:off x="4546600" y="582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104411</xdr:rowOff>
    </xdr:from>
    <xdr:ext cx="405111" cy="259045"/>
    <xdr:sp macro="" textlink="">
      <xdr:nvSpPr>
        <xdr:cNvPr id="59" name="【道路】&#10;有形固定資産減価償却率平均値テキスト">
          <a:extLst>
            <a:ext uri="{FF2B5EF4-FFF2-40B4-BE49-F238E27FC236}">
              <a16:creationId xmlns:a16="http://schemas.microsoft.com/office/drawing/2014/main" id="{A83CBB34-DA7E-4A78-91C8-8B5E2405D44C}"/>
            </a:ext>
          </a:extLst>
        </xdr:cNvPr>
        <xdr:cNvSpPr txBox="1"/>
      </xdr:nvSpPr>
      <xdr:spPr>
        <a:xfrm>
          <a:off x="4673600" y="66195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125984</xdr:rowOff>
    </xdr:from>
    <xdr:to>
      <xdr:col>24</xdr:col>
      <xdr:colOff>114300</xdr:colOff>
      <xdr:row>39</xdr:row>
      <xdr:rowOff>56134</xdr:rowOff>
    </xdr:to>
    <xdr:sp macro="" textlink="">
      <xdr:nvSpPr>
        <xdr:cNvPr id="60" name="フローチャート: 判断 59">
          <a:extLst>
            <a:ext uri="{FF2B5EF4-FFF2-40B4-BE49-F238E27FC236}">
              <a16:creationId xmlns:a16="http://schemas.microsoft.com/office/drawing/2014/main" id="{4BC31CBC-AEC0-48BF-9704-4D8B42C9D2B8}"/>
            </a:ext>
          </a:extLst>
        </xdr:cNvPr>
        <xdr:cNvSpPr/>
      </xdr:nvSpPr>
      <xdr:spPr>
        <a:xfrm>
          <a:off x="4584700" y="664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146558</xdr:rowOff>
    </xdr:from>
    <xdr:to>
      <xdr:col>20</xdr:col>
      <xdr:colOff>38100</xdr:colOff>
      <xdr:row>39</xdr:row>
      <xdr:rowOff>76708</xdr:rowOff>
    </xdr:to>
    <xdr:sp macro="" textlink="">
      <xdr:nvSpPr>
        <xdr:cNvPr id="61" name="フローチャート: 判断 60">
          <a:extLst>
            <a:ext uri="{FF2B5EF4-FFF2-40B4-BE49-F238E27FC236}">
              <a16:creationId xmlns:a16="http://schemas.microsoft.com/office/drawing/2014/main" id="{B9DF0AC3-C5D5-4B93-9AE5-B57F7BD662EF}"/>
            </a:ext>
          </a:extLst>
        </xdr:cNvPr>
        <xdr:cNvSpPr/>
      </xdr:nvSpPr>
      <xdr:spPr>
        <a:xfrm>
          <a:off x="3746500" y="666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164846</xdr:rowOff>
    </xdr:from>
    <xdr:to>
      <xdr:col>15</xdr:col>
      <xdr:colOff>101600</xdr:colOff>
      <xdr:row>39</xdr:row>
      <xdr:rowOff>94996</xdr:rowOff>
    </xdr:to>
    <xdr:sp macro="" textlink="">
      <xdr:nvSpPr>
        <xdr:cNvPr id="62" name="フローチャート: 判断 61">
          <a:extLst>
            <a:ext uri="{FF2B5EF4-FFF2-40B4-BE49-F238E27FC236}">
              <a16:creationId xmlns:a16="http://schemas.microsoft.com/office/drawing/2014/main" id="{A8107F17-A8A7-4128-8975-DDCC94E895C1}"/>
            </a:ext>
          </a:extLst>
        </xdr:cNvPr>
        <xdr:cNvSpPr/>
      </xdr:nvSpPr>
      <xdr:spPr>
        <a:xfrm>
          <a:off x="28575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34544</xdr:rowOff>
    </xdr:from>
    <xdr:to>
      <xdr:col>10</xdr:col>
      <xdr:colOff>165100</xdr:colOff>
      <xdr:row>39</xdr:row>
      <xdr:rowOff>136144</xdr:rowOff>
    </xdr:to>
    <xdr:sp macro="" textlink="">
      <xdr:nvSpPr>
        <xdr:cNvPr id="63" name="フローチャート: 判断 62">
          <a:extLst>
            <a:ext uri="{FF2B5EF4-FFF2-40B4-BE49-F238E27FC236}">
              <a16:creationId xmlns:a16="http://schemas.microsoft.com/office/drawing/2014/main" id="{CC28EFE0-B481-42CD-BCD5-5B3C10BAE7CD}"/>
            </a:ext>
          </a:extLst>
        </xdr:cNvPr>
        <xdr:cNvSpPr/>
      </xdr:nvSpPr>
      <xdr:spPr>
        <a:xfrm>
          <a:off x="1968500" y="672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a:extLst>
            <a:ext uri="{FF2B5EF4-FFF2-40B4-BE49-F238E27FC236}">
              <a16:creationId xmlns:a16="http://schemas.microsoft.com/office/drawing/2014/main" id="{8F24A78C-290E-4B43-9F33-6001AFB0CABE}"/>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D420AA59-6058-42A9-ADC2-B47434C00838}"/>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8E97095-B8CA-4DA7-97E2-BAF3690B2ECF}"/>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760CEBDA-B4A1-4519-BFC0-AB5AEAB1DFAB}"/>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5AA95263-0F9C-47EC-88E9-99B44D68052E}"/>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43688</xdr:rowOff>
    </xdr:from>
    <xdr:to>
      <xdr:col>20</xdr:col>
      <xdr:colOff>38100</xdr:colOff>
      <xdr:row>38</xdr:row>
      <xdr:rowOff>145288</xdr:rowOff>
    </xdr:to>
    <xdr:sp macro="" textlink="">
      <xdr:nvSpPr>
        <xdr:cNvPr id="69" name="楕円 68">
          <a:extLst>
            <a:ext uri="{FF2B5EF4-FFF2-40B4-BE49-F238E27FC236}">
              <a16:creationId xmlns:a16="http://schemas.microsoft.com/office/drawing/2014/main" id="{7C69982C-1E3E-4E5E-8C19-DE50D548BE8B}"/>
            </a:ext>
          </a:extLst>
        </xdr:cNvPr>
        <xdr:cNvSpPr/>
      </xdr:nvSpPr>
      <xdr:spPr>
        <a:xfrm>
          <a:off x="3746500" y="655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39</xdr:row>
      <xdr:rowOff>67835</xdr:rowOff>
    </xdr:from>
    <xdr:ext cx="405111" cy="259045"/>
    <xdr:sp macro="" textlink="">
      <xdr:nvSpPr>
        <xdr:cNvPr id="70" name="n_1aveValue【道路】&#10;有形固定資産減価償却率">
          <a:extLst>
            <a:ext uri="{FF2B5EF4-FFF2-40B4-BE49-F238E27FC236}">
              <a16:creationId xmlns:a16="http://schemas.microsoft.com/office/drawing/2014/main" id="{915C0C09-356B-4AA6-87A0-C7EAE6967B7B}"/>
            </a:ext>
          </a:extLst>
        </xdr:cNvPr>
        <xdr:cNvSpPr txBox="1"/>
      </xdr:nvSpPr>
      <xdr:spPr>
        <a:xfrm>
          <a:off x="3582044" y="6754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111523</xdr:rowOff>
    </xdr:from>
    <xdr:ext cx="405111" cy="259045"/>
    <xdr:sp macro="" textlink="">
      <xdr:nvSpPr>
        <xdr:cNvPr id="71" name="n_2aveValue【道路】&#10;有形固定資産減価償却率">
          <a:extLst>
            <a:ext uri="{FF2B5EF4-FFF2-40B4-BE49-F238E27FC236}">
              <a16:creationId xmlns:a16="http://schemas.microsoft.com/office/drawing/2014/main" id="{C352DF9A-8715-48ED-80FC-C2B1BFE4DAEB}"/>
            </a:ext>
          </a:extLst>
        </xdr:cNvPr>
        <xdr:cNvSpPr txBox="1"/>
      </xdr:nvSpPr>
      <xdr:spPr>
        <a:xfrm>
          <a:off x="2705744" y="6455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152671</xdr:rowOff>
    </xdr:from>
    <xdr:ext cx="405111" cy="259045"/>
    <xdr:sp macro="" textlink="">
      <xdr:nvSpPr>
        <xdr:cNvPr id="72" name="n_3aveValue【道路】&#10;有形固定資産減価償却率">
          <a:extLst>
            <a:ext uri="{FF2B5EF4-FFF2-40B4-BE49-F238E27FC236}">
              <a16:creationId xmlns:a16="http://schemas.microsoft.com/office/drawing/2014/main" id="{B1A94FD3-3650-46D3-B07D-E801BE09E018}"/>
            </a:ext>
          </a:extLst>
        </xdr:cNvPr>
        <xdr:cNvSpPr txBox="1"/>
      </xdr:nvSpPr>
      <xdr:spPr>
        <a:xfrm>
          <a:off x="1816744" y="6496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161815</xdr:rowOff>
    </xdr:from>
    <xdr:ext cx="405111" cy="259045"/>
    <xdr:sp macro="" textlink="">
      <xdr:nvSpPr>
        <xdr:cNvPr id="73" name="n_1mainValue【道路】&#10;有形固定資産減価償却率">
          <a:extLst>
            <a:ext uri="{FF2B5EF4-FFF2-40B4-BE49-F238E27FC236}">
              <a16:creationId xmlns:a16="http://schemas.microsoft.com/office/drawing/2014/main" id="{CBEAF9DC-58CB-45FD-B80B-457258227AA8}"/>
            </a:ext>
          </a:extLst>
        </xdr:cNvPr>
        <xdr:cNvSpPr txBox="1"/>
      </xdr:nvSpPr>
      <xdr:spPr>
        <a:xfrm>
          <a:off x="3582044" y="6334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4" name="正方形/長方形 73">
          <a:extLst>
            <a:ext uri="{FF2B5EF4-FFF2-40B4-BE49-F238E27FC236}">
              <a16:creationId xmlns:a16="http://schemas.microsoft.com/office/drawing/2014/main" id="{1642A4B9-1F66-4C08-9849-D54F7C7207D9}"/>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5" name="正方形/長方形 74">
          <a:extLst>
            <a:ext uri="{FF2B5EF4-FFF2-40B4-BE49-F238E27FC236}">
              <a16:creationId xmlns:a16="http://schemas.microsoft.com/office/drawing/2014/main" id="{C7559C08-817A-4E19-AE7A-53ED1E8FF638}"/>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6" name="正方形/長方形 75">
          <a:extLst>
            <a:ext uri="{FF2B5EF4-FFF2-40B4-BE49-F238E27FC236}">
              <a16:creationId xmlns:a16="http://schemas.microsoft.com/office/drawing/2014/main" id="{126A9AF1-9404-4D91-83A5-261D94BE78F4}"/>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7" name="正方形/長方形 76">
          <a:extLst>
            <a:ext uri="{FF2B5EF4-FFF2-40B4-BE49-F238E27FC236}">
              <a16:creationId xmlns:a16="http://schemas.microsoft.com/office/drawing/2014/main" id="{3D262D52-D610-4A65-AE3A-81D42A9CE989}"/>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8" name="正方形/長方形 77">
          <a:extLst>
            <a:ext uri="{FF2B5EF4-FFF2-40B4-BE49-F238E27FC236}">
              <a16:creationId xmlns:a16="http://schemas.microsoft.com/office/drawing/2014/main" id="{2A4A5F89-6831-4FF3-9D4E-F6D30368A961}"/>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9" name="正方形/長方形 78">
          <a:extLst>
            <a:ext uri="{FF2B5EF4-FFF2-40B4-BE49-F238E27FC236}">
              <a16:creationId xmlns:a16="http://schemas.microsoft.com/office/drawing/2014/main" id="{C114FF3C-A5AE-4F10-A027-32E0E702019D}"/>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0" name="正方形/長方形 79">
          <a:extLst>
            <a:ext uri="{FF2B5EF4-FFF2-40B4-BE49-F238E27FC236}">
              <a16:creationId xmlns:a16="http://schemas.microsoft.com/office/drawing/2014/main" id="{BFE7F504-FA9B-4BD0-915E-F15C4B12EFA2}"/>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1" name="正方形/長方形 80">
          <a:extLst>
            <a:ext uri="{FF2B5EF4-FFF2-40B4-BE49-F238E27FC236}">
              <a16:creationId xmlns:a16="http://schemas.microsoft.com/office/drawing/2014/main" id="{5E7110E0-0FE9-489D-9E9D-6C9A9DF44F61}"/>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2" name="テキスト ボックス 81">
          <a:extLst>
            <a:ext uri="{FF2B5EF4-FFF2-40B4-BE49-F238E27FC236}">
              <a16:creationId xmlns:a16="http://schemas.microsoft.com/office/drawing/2014/main" id="{5B5FC0E7-D730-4882-A468-E7871E7EBBDD}"/>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3" name="直線コネクタ 82">
          <a:extLst>
            <a:ext uri="{FF2B5EF4-FFF2-40B4-BE49-F238E27FC236}">
              <a16:creationId xmlns:a16="http://schemas.microsoft.com/office/drawing/2014/main" id="{534D8231-53FB-4EC2-824C-968E90EE96C2}"/>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4" name="直線コネクタ 83">
          <a:extLst>
            <a:ext uri="{FF2B5EF4-FFF2-40B4-BE49-F238E27FC236}">
              <a16:creationId xmlns:a16="http://schemas.microsoft.com/office/drawing/2014/main" id="{00030049-F4AD-4377-B620-79DCD438942F}"/>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5" name="テキスト ボックス 84">
          <a:extLst>
            <a:ext uri="{FF2B5EF4-FFF2-40B4-BE49-F238E27FC236}">
              <a16:creationId xmlns:a16="http://schemas.microsoft.com/office/drawing/2014/main" id="{0E2EB8E4-90E0-4500-9026-0132C969209A}"/>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6" name="直線コネクタ 85">
          <a:extLst>
            <a:ext uri="{FF2B5EF4-FFF2-40B4-BE49-F238E27FC236}">
              <a16:creationId xmlns:a16="http://schemas.microsoft.com/office/drawing/2014/main" id="{F8AAE382-2D0B-4CFA-A924-74935E86123C}"/>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87" name="テキスト ボックス 86">
          <a:extLst>
            <a:ext uri="{FF2B5EF4-FFF2-40B4-BE49-F238E27FC236}">
              <a16:creationId xmlns:a16="http://schemas.microsoft.com/office/drawing/2014/main" id="{64FD5104-E1FC-4698-BA28-D2532FC56007}"/>
            </a:ext>
          </a:extLst>
        </xdr:cNvPr>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88" name="直線コネクタ 87">
          <a:extLst>
            <a:ext uri="{FF2B5EF4-FFF2-40B4-BE49-F238E27FC236}">
              <a16:creationId xmlns:a16="http://schemas.microsoft.com/office/drawing/2014/main" id="{290C15CF-4A2F-4CC8-825E-1CF3FEEBA16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89" name="テキスト ボックス 88">
          <a:extLst>
            <a:ext uri="{FF2B5EF4-FFF2-40B4-BE49-F238E27FC236}">
              <a16:creationId xmlns:a16="http://schemas.microsoft.com/office/drawing/2014/main" id="{C4E28A36-CB06-4A51-A3A0-33E5DD650080}"/>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0" name="直線コネクタ 89">
          <a:extLst>
            <a:ext uri="{FF2B5EF4-FFF2-40B4-BE49-F238E27FC236}">
              <a16:creationId xmlns:a16="http://schemas.microsoft.com/office/drawing/2014/main" id="{EFC6EF36-6C22-472C-9782-30AA0C5F7EFF}"/>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91" name="テキスト ボックス 90">
          <a:extLst>
            <a:ext uri="{FF2B5EF4-FFF2-40B4-BE49-F238E27FC236}">
              <a16:creationId xmlns:a16="http://schemas.microsoft.com/office/drawing/2014/main" id="{C23457F1-ACF6-4253-A9B5-94C9F5CEE1FB}"/>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2" name="直線コネクタ 91">
          <a:extLst>
            <a:ext uri="{FF2B5EF4-FFF2-40B4-BE49-F238E27FC236}">
              <a16:creationId xmlns:a16="http://schemas.microsoft.com/office/drawing/2014/main" id="{AC21E33A-630F-4C87-B2A8-A5A3FD637DAD}"/>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3" name="テキスト ボックス 92">
          <a:extLst>
            <a:ext uri="{FF2B5EF4-FFF2-40B4-BE49-F238E27FC236}">
              <a16:creationId xmlns:a16="http://schemas.microsoft.com/office/drawing/2014/main" id="{55EACAEA-283F-445B-A014-5EE68DEBF412}"/>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4" name="【道路】&#10;一人当たり延長グラフ枠">
          <a:extLst>
            <a:ext uri="{FF2B5EF4-FFF2-40B4-BE49-F238E27FC236}">
              <a16:creationId xmlns:a16="http://schemas.microsoft.com/office/drawing/2014/main" id="{2A5019E2-84E6-4340-837C-21D53C8DBD7F}"/>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14430</xdr:rowOff>
    </xdr:from>
    <xdr:to>
      <xdr:col>54</xdr:col>
      <xdr:colOff>189865</xdr:colOff>
      <xdr:row>41</xdr:row>
      <xdr:rowOff>131686</xdr:rowOff>
    </xdr:to>
    <xdr:cxnSp macro="">
      <xdr:nvCxnSpPr>
        <xdr:cNvPr id="95" name="直線コネクタ 94">
          <a:extLst>
            <a:ext uri="{FF2B5EF4-FFF2-40B4-BE49-F238E27FC236}">
              <a16:creationId xmlns:a16="http://schemas.microsoft.com/office/drawing/2014/main" id="{F0247828-780F-443D-80D2-3B81DC277183}"/>
            </a:ext>
          </a:extLst>
        </xdr:cNvPr>
        <xdr:cNvCxnSpPr/>
      </xdr:nvCxnSpPr>
      <xdr:spPr>
        <a:xfrm flipV="1">
          <a:off x="10476865" y="6015180"/>
          <a:ext cx="0" cy="1145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135513</xdr:rowOff>
    </xdr:from>
    <xdr:ext cx="469744" cy="259045"/>
    <xdr:sp macro="" textlink="">
      <xdr:nvSpPr>
        <xdr:cNvPr id="96" name="【道路】&#10;一人当たり延長最小値テキスト">
          <a:extLst>
            <a:ext uri="{FF2B5EF4-FFF2-40B4-BE49-F238E27FC236}">
              <a16:creationId xmlns:a16="http://schemas.microsoft.com/office/drawing/2014/main" id="{B7EE3CB2-28A4-45BC-B49C-1119D48A558D}"/>
            </a:ext>
          </a:extLst>
        </xdr:cNvPr>
        <xdr:cNvSpPr txBox="1"/>
      </xdr:nvSpPr>
      <xdr:spPr>
        <a:xfrm>
          <a:off x="10515600" y="7164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131686</xdr:rowOff>
    </xdr:from>
    <xdr:to>
      <xdr:col>55</xdr:col>
      <xdr:colOff>88900</xdr:colOff>
      <xdr:row>41</xdr:row>
      <xdr:rowOff>131686</xdr:rowOff>
    </xdr:to>
    <xdr:cxnSp macro="">
      <xdr:nvCxnSpPr>
        <xdr:cNvPr id="97" name="直線コネクタ 96">
          <a:extLst>
            <a:ext uri="{FF2B5EF4-FFF2-40B4-BE49-F238E27FC236}">
              <a16:creationId xmlns:a16="http://schemas.microsoft.com/office/drawing/2014/main" id="{996DEB5C-A64C-42C6-A2AA-257FD42FB98D}"/>
            </a:ext>
          </a:extLst>
        </xdr:cNvPr>
        <xdr:cNvCxnSpPr/>
      </xdr:nvCxnSpPr>
      <xdr:spPr>
        <a:xfrm>
          <a:off x="10388600" y="7161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132557</xdr:rowOff>
    </xdr:from>
    <xdr:ext cx="599010" cy="259045"/>
    <xdr:sp macro="" textlink="">
      <xdr:nvSpPr>
        <xdr:cNvPr id="98" name="【道路】&#10;一人当たり延長最大値テキスト">
          <a:extLst>
            <a:ext uri="{FF2B5EF4-FFF2-40B4-BE49-F238E27FC236}">
              <a16:creationId xmlns:a16="http://schemas.microsoft.com/office/drawing/2014/main" id="{11861CF1-2ADE-49D0-9D30-BBDA04AE4770}"/>
            </a:ext>
          </a:extLst>
        </xdr:cNvPr>
        <xdr:cNvSpPr txBox="1"/>
      </xdr:nvSpPr>
      <xdr:spPr>
        <a:xfrm>
          <a:off x="10515600" y="5790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14430</xdr:rowOff>
    </xdr:from>
    <xdr:to>
      <xdr:col>55</xdr:col>
      <xdr:colOff>88900</xdr:colOff>
      <xdr:row>35</xdr:row>
      <xdr:rowOff>14430</xdr:rowOff>
    </xdr:to>
    <xdr:cxnSp macro="">
      <xdr:nvCxnSpPr>
        <xdr:cNvPr id="99" name="直線コネクタ 98">
          <a:extLst>
            <a:ext uri="{FF2B5EF4-FFF2-40B4-BE49-F238E27FC236}">
              <a16:creationId xmlns:a16="http://schemas.microsoft.com/office/drawing/2014/main" id="{2C4B27C4-7FCA-4F83-9C6D-ED7B7B9C20E7}"/>
            </a:ext>
          </a:extLst>
        </xdr:cNvPr>
        <xdr:cNvCxnSpPr/>
      </xdr:nvCxnSpPr>
      <xdr:spPr>
        <a:xfrm>
          <a:off x="10388600" y="601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112298</xdr:rowOff>
    </xdr:from>
    <xdr:ext cx="534377" cy="259045"/>
    <xdr:sp macro="" textlink="">
      <xdr:nvSpPr>
        <xdr:cNvPr id="100" name="【道路】&#10;一人当たり延長平均値テキスト">
          <a:extLst>
            <a:ext uri="{FF2B5EF4-FFF2-40B4-BE49-F238E27FC236}">
              <a16:creationId xmlns:a16="http://schemas.microsoft.com/office/drawing/2014/main" id="{EB657880-1DB1-4C3A-9445-452994FA5F44}"/>
            </a:ext>
          </a:extLst>
        </xdr:cNvPr>
        <xdr:cNvSpPr txBox="1"/>
      </xdr:nvSpPr>
      <xdr:spPr>
        <a:xfrm>
          <a:off x="10515600" y="69702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133871</xdr:rowOff>
    </xdr:from>
    <xdr:to>
      <xdr:col>55</xdr:col>
      <xdr:colOff>50800</xdr:colOff>
      <xdr:row>41</xdr:row>
      <xdr:rowOff>64021</xdr:rowOff>
    </xdr:to>
    <xdr:sp macro="" textlink="">
      <xdr:nvSpPr>
        <xdr:cNvPr id="101" name="フローチャート: 判断 100">
          <a:extLst>
            <a:ext uri="{FF2B5EF4-FFF2-40B4-BE49-F238E27FC236}">
              <a16:creationId xmlns:a16="http://schemas.microsoft.com/office/drawing/2014/main" id="{3CC52D7C-EDD6-412E-86CB-F24DBE1CF653}"/>
            </a:ext>
          </a:extLst>
        </xdr:cNvPr>
        <xdr:cNvSpPr/>
      </xdr:nvSpPr>
      <xdr:spPr>
        <a:xfrm>
          <a:off x="10426700" y="6991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127342</xdr:rowOff>
    </xdr:from>
    <xdr:to>
      <xdr:col>50</xdr:col>
      <xdr:colOff>165100</xdr:colOff>
      <xdr:row>41</xdr:row>
      <xdr:rowOff>57492</xdr:rowOff>
    </xdr:to>
    <xdr:sp macro="" textlink="">
      <xdr:nvSpPr>
        <xdr:cNvPr id="102" name="フローチャート: 判断 101">
          <a:extLst>
            <a:ext uri="{FF2B5EF4-FFF2-40B4-BE49-F238E27FC236}">
              <a16:creationId xmlns:a16="http://schemas.microsoft.com/office/drawing/2014/main" id="{C3C35EBB-84C6-484D-B0D6-3B7EB90BAD8C}"/>
            </a:ext>
          </a:extLst>
        </xdr:cNvPr>
        <xdr:cNvSpPr/>
      </xdr:nvSpPr>
      <xdr:spPr>
        <a:xfrm>
          <a:off x="9588500" y="698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98330</xdr:rowOff>
    </xdr:from>
    <xdr:to>
      <xdr:col>46</xdr:col>
      <xdr:colOff>38100</xdr:colOff>
      <xdr:row>41</xdr:row>
      <xdr:rowOff>28480</xdr:rowOff>
    </xdr:to>
    <xdr:sp macro="" textlink="">
      <xdr:nvSpPr>
        <xdr:cNvPr id="103" name="フローチャート: 判断 102">
          <a:extLst>
            <a:ext uri="{FF2B5EF4-FFF2-40B4-BE49-F238E27FC236}">
              <a16:creationId xmlns:a16="http://schemas.microsoft.com/office/drawing/2014/main" id="{432710FF-3FB0-47AE-A882-0B63095F271E}"/>
            </a:ext>
          </a:extLst>
        </xdr:cNvPr>
        <xdr:cNvSpPr/>
      </xdr:nvSpPr>
      <xdr:spPr>
        <a:xfrm>
          <a:off x="8699500" y="695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139878</xdr:rowOff>
    </xdr:from>
    <xdr:to>
      <xdr:col>41</xdr:col>
      <xdr:colOff>101600</xdr:colOff>
      <xdr:row>41</xdr:row>
      <xdr:rowOff>70028</xdr:rowOff>
    </xdr:to>
    <xdr:sp macro="" textlink="">
      <xdr:nvSpPr>
        <xdr:cNvPr id="104" name="フローチャート: 判断 103">
          <a:extLst>
            <a:ext uri="{FF2B5EF4-FFF2-40B4-BE49-F238E27FC236}">
              <a16:creationId xmlns:a16="http://schemas.microsoft.com/office/drawing/2014/main" id="{F6B0CB0A-0E00-4196-BFDB-18BF08778103}"/>
            </a:ext>
          </a:extLst>
        </xdr:cNvPr>
        <xdr:cNvSpPr/>
      </xdr:nvSpPr>
      <xdr:spPr>
        <a:xfrm>
          <a:off x="7810500" y="699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5" name="テキスト ボックス 104">
          <a:extLst>
            <a:ext uri="{FF2B5EF4-FFF2-40B4-BE49-F238E27FC236}">
              <a16:creationId xmlns:a16="http://schemas.microsoft.com/office/drawing/2014/main" id="{D01C292E-2D50-4772-997D-AE43ECF22CF5}"/>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6" name="テキスト ボックス 105">
          <a:extLst>
            <a:ext uri="{FF2B5EF4-FFF2-40B4-BE49-F238E27FC236}">
              <a16:creationId xmlns:a16="http://schemas.microsoft.com/office/drawing/2014/main" id="{B6AB7D3B-174A-46D1-A1A7-C4878375ED15}"/>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7" name="テキスト ボックス 106">
          <a:extLst>
            <a:ext uri="{FF2B5EF4-FFF2-40B4-BE49-F238E27FC236}">
              <a16:creationId xmlns:a16="http://schemas.microsoft.com/office/drawing/2014/main" id="{A76CDDA5-CD60-42D5-88B8-E13C8B98EF4A}"/>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8" name="テキスト ボックス 107">
          <a:extLst>
            <a:ext uri="{FF2B5EF4-FFF2-40B4-BE49-F238E27FC236}">
              <a16:creationId xmlns:a16="http://schemas.microsoft.com/office/drawing/2014/main" id="{588F81CB-8EF5-4863-9187-D577A115273A}"/>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09" name="テキスト ボックス 108">
          <a:extLst>
            <a:ext uri="{FF2B5EF4-FFF2-40B4-BE49-F238E27FC236}">
              <a16:creationId xmlns:a16="http://schemas.microsoft.com/office/drawing/2014/main" id="{083F1284-9D65-4616-9218-ED6F9BB7AB6B}"/>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41173</xdr:rowOff>
    </xdr:from>
    <xdr:to>
      <xdr:col>50</xdr:col>
      <xdr:colOff>165100</xdr:colOff>
      <xdr:row>38</xdr:row>
      <xdr:rowOff>142773</xdr:rowOff>
    </xdr:to>
    <xdr:sp macro="" textlink="">
      <xdr:nvSpPr>
        <xdr:cNvPr id="110" name="楕円 109">
          <a:extLst>
            <a:ext uri="{FF2B5EF4-FFF2-40B4-BE49-F238E27FC236}">
              <a16:creationId xmlns:a16="http://schemas.microsoft.com/office/drawing/2014/main" id="{FC238FFC-2FF3-4F73-9BE0-97F82BCD54AC}"/>
            </a:ext>
          </a:extLst>
        </xdr:cNvPr>
        <xdr:cNvSpPr/>
      </xdr:nvSpPr>
      <xdr:spPr>
        <a:xfrm>
          <a:off x="9588500" y="6556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41</xdr:row>
      <xdr:rowOff>48619</xdr:rowOff>
    </xdr:from>
    <xdr:ext cx="534377" cy="259045"/>
    <xdr:sp macro="" textlink="">
      <xdr:nvSpPr>
        <xdr:cNvPr id="111" name="n_1aveValue【道路】&#10;一人当たり延長">
          <a:extLst>
            <a:ext uri="{FF2B5EF4-FFF2-40B4-BE49-F238E27FC236}">
              <a16:creationId xmlns:a16="http://schemas.microsoft.com/office/drawing/2014/main" id="{A3143DA7-936A-403E-95AA-B26154C24FA0}"/>
            </a:ext>
          </a:extLst>
        </xdr:cNvPr>
        <xdr:cNvSpPr txBox="1"/>
      </xdr:nvSpPr>
      <xdr:spPr>
        <a:xfrm>
          <a:off x="9359411" y="7078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45007</xdr:rowOff>
    </xdr:from>
    <xdr:ext cx="534377" cy="259045"/>
    <xdr:sp macro="" textlink="">
      <xdr:nvSpPr>
        <xdr:cNvPr id="112" name="n_2aveValue【道路】&#10;一人当たり延長">
          <a:extLst>
            <a:ext uri="{FF2B5EF4-FFF2-40B4-BE49-F238E27FC236}">
              <a16:creationId xmlns:a16="http://schemas.microsoft.com/office/drawing/2014/main" id="{6A0785B7-D8F5-46A8-B942-F6CD64612384}"/>
            </a:ext>
          </a:extLst>
        </xdr:cNvPr>
        <xdr:cNvSpPr txBox="1"/>
      </xdr:nvSpPr>
      <xdr:spPr>
        <a:xfrm>
          <a:off x="8483111" y="673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86555</xdr:rowOff>
    </xdr:from>
    <xdr:ext cx="534377" cy="259045"/>
    <xdr:sp macro="" textlink="">
      <xdr:nvSpPr>
        <xdr:cNvPr id="113" name="n_3aveValue【道路】&#10;一人当たり延長">
          <a:extLst>
            <a:ext uri="{FF2B5EF4-FFF2-40B4-BE49-F238E27FC236}">
              <a16:creationId xmlns:a16="http://schemas.microsoft.com/office/drawing/2014/main" id="{1EA6B499-6219-4965-B11C-8D12D8BECADC}"/>
            </a:ext>
          </a:extLst>
        </xdr:cNvPr>
        <xdr:cNvSpPr txBox="1"/>
      </xdr:nvSpPr>
      <xdr:spPr>
        <a:xfrm>
          <a:off x="7594111" y="677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36</xdr:row>
      <xdr:rowOff>159300</xdr:rowOff>
    </xdr:from>
    <xdr:ext cx="599010" cy="259045"/>
    <xdr:sp macro="" textlink="">
      <xdr:nvSpPr>
        <xdr:cNvPr id="114" name="n_1mainValue【道路】&#10;一人当たり延長">
          <a:extLst>
            <a:ext uri="{FF2B5EF4-FFF2-40B4-BE49-F238E27FC236}">
              <a16:creationId xmlns:a16="http://schemas.microsoft.com/office/drawing/2014/main" id="{892CD4B4-6983-4C86-9B2A-B274CACC4757}"/>
            </a:ext>
          </a:extLst>
        </xdr:cNvPr>
        <xdr:cNvSpPr txBox="1"/>
      </xdr:nvSpPr>
      <xdr:spPr>
        <a:xfrm>
          <a:off x="9327094" y="6331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5" name="正方形/長方形 114">
          <a:extLst>
            <a:ext uri="{FF2B5EF4-FFF2-40B4-BE49-F238E27FC236}">
              <a16:creationId xmlns:a16="http://schemas.microsoft.com/office/drawing/2014/main" id="{C21F3BA9-EEF9-4D41-852B-DF839624209A}"/>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6" name="正方形/長方形 115">
          <a:extLst>
            <a:ext uri="{FF2B5EF4-FFF2-40B4-BE49-F238E27FC236}">
              <a16:creationId xmlns:a16="http://schemas.microsoft.com/office/drawing/2014/main" id="{61813C20-94CA-479E-A811-829B21EB976D}"/>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7" name="正方形/長方形 116">
          <a:extLst>
            <a:ext uri="{FF2B5EF4-FFF2-40B4-BE49-F238E27FC236}">
              <a16:creationId xmlns:a16="http://schemas.microsoft.com/office/drawing/2014/main" id="{D7ED1524-0103-444C-80E5-F9AAC309631C}"/>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8" name="正方形/長方形 117">
          <a:extLst>
            <a:ext uri="{FF2B5EF4-FFF2-40B4-BE49-F238E27FC236}">
              <a16:creationId xmlns:a16="http://schemas.microsoft.com/office/drawing/2014/main" id="{C0343A53-0BB4-4038-ADF0-8203D4ED1A54}"/>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9" name="正方形/長方形 118">
          <a:extLst>
            <a:ext uri="{FF2B5EF4-FFF2-40B4-BE49-F238E27FC236}">
              <a16:creationId xmlns:a16="http://schemas.microsoft.com/office/drawing/2014/main" id="{8344BD92-4060-454F-923D-21DF70D3FEAE}"/>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0" name="正方形/長方形 119">
          <a:extLst>
            <a:ext uri="{FF2B5EF4-FFF2-40B4-BE49-F238E27FC236}">
              <a16:creationId xmlns:a16="http://schemas.microsoft.com/office/drawing/2014/main" id="{07A3842F-CDD9-42E0-8C60-975FA62DCDDA}"/>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1" name="正方形/長方形 120">
          <a:extLst>
            <a:ext uri="{FF2B5EF4-FFF2-40B4-BE49-F238E27FC236}">
              <a16:creationId xmlns:a16="http://schemas.microsoft.com/office/drawing/2014/main" id="{02BD5A03-D31C-442F-BEB2-1EB105BB9FB2}"/>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2" name="正方形/長方形 121">
          <a:extLst>
            <a:ext uri="{FF2B5EF4-FFF2-40B4-BE49-F238E27FC236}">
              <a16:creationId xmlns:a16="http://schemas.microsoft.com/office/drawing/2014/main" id="{45A9EB14-0A25-475B-B254-0C195595DB06}"/>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3" name="テキスト ボックス 122">
          <a:extLst>
            <a:ext uri="{FF2B5EF4-FFF2-40B4-BE49-F238E27FC236}">
              <a16:creationId xmlns:a16="http://schemas.microsoft.com/office/drawing/2014/main" id="{D534C3F2-B559-4D2B-B395-344CE769835C}"/>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4" name="直線コネクタ 123">
          <a:extLst>
            <a:ext uri="{FF2B5EF4-FFF2-40B4-BE49-F238E27FC236}">
              <a16:creationId xmlns:a16="http://schemas.microsoft.com/office/drawing/2014/main" id="{718C233D-9D9C-4535-A793-F97A3AF8269D}"/>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25" name="直線コネクタ 124">
          <a:extLst>
            <a:ext uri="{FF2B5EF4-FFF2-40B4-BE49-F238E27FC236}">
              <a16:creationId xmlns:a16="http://schemas.microsoft.com/office/drawing/2014/main" id="{3A0710A1-C7B0-4792-B97A-9FE132154605}"/>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26" name="テキスト ボックス 125">
          <a:extLst>
            <a:ext uri="{FF2B5EF4-FFF2-40B4-BE49-F238E27FC236}">
              <a16:creationId xmlns:a16="http://schemas.microsoft.com/office/drawing/2014/main" id="{D910DC6E-BFCA-4318-A379-613520C8825C}"/>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27" name="直線コネクタ 126">
          <a:extLst>
            <a:ext uri="{FF2B5EF4-FFF2-40B4-BE49-F238E27FC236}">
              <a16:creationId xmlns:a16="http://schemas.microsoft.com/office/drawing/2014/main" id="{511E387A-7B33-435B-9A58-19CFA24DFC48}"/>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28" name="テキスト ボックス 127">
          <a:extLst>
            <a:ext uri="{FF2B5EF4-FFF2-40B4-BE49-F238E27FC236}">
              <a16:creationId xmlns:a16="http://schemas.microsoft.com/office/drawing/2014/main" id="{3B92CFA9-7849-454E-B49C-EC26C9F4128F}"/>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29" name="直線コネクタ 128">
          <a:extLst>
            <a:ext uri="{FF2B5EF4-FFF2-40B4-BE49-F238E27FC236}">
              <a16:creationId xmlns:a16="http://schemas.microsoft.com/office/drawing/2014/main" id="{1A781313-97DB-47BB-BCC5-ACFA4162A2A3}"/>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0" name="テキスト ボックス 129">
          <a:extLst>
            <a:ext uri="{FF2B5EF4-FFF2-40B4-BE49-F238E27FC236}">
              <a16:creationId xmlns:a16="http://schemas.microsoft.com/office/drawing/2014/main" id="{084397C7-95B7-4599-8815-780F38D121E8}"/>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1" name="直線コネクタ 130">
          <a:extLst>
            <a:ext uri="{FF2B5EF4-FFF2-40B4-BE49-F238E27FC236}">
              <a16:creationId xmlns:a16="http://schemas.microsoft.com/office/drawing/2014/main" id="{922554FE-4C02-48E1-BCC1-536EBF0AB802}"/>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2" name="テキスト ボックス 131">
          <a:extLst>
            <a:ext uri="{FF2B5EF4-FFF2-40B4-BE49-F238E27FC236}">
              <a16:creationId xmlns:a16="http://schemas.microsoft.com/office/drawing/2014/main" id="{1C384050-92D8-4A67-B06B-8192A00DF41B}"/>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3" name="直線コネクタ 132">
          <a:extLst>
            <a:ext uri="{FF2B5EF4-FFF2-40B4-BE49-F238E27FC236}">
              <a16:creationId xmlns:a16="http://schemas.microsoft.com/office/drawing/2014/main" id="{3F9C3A66-F50F-4D04-B9E0-A8C090F3BF03}"/>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4" name="テキスト ボックス 133">
          <a:extLst>
            <a:ext uri="{FF2B5EF4-FFF2-40B4-BE49-F238E27FC236}">
              <a16:creationId xmlns:a16="http://schemas.microsoft.com/office/drawing/2014/main" id="{5C4160CC-86B7-40E9-B78F-FB755D4CE87D}"/>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5" name="直線コネクタ 134">
          <a:extLst>
            <a:ext uri="{FF2B5EF4-FFF2-40B4-BE49-F238E27FC236}">
              <a16:creationId xmlns:a16="http://schemas.microsoft.com/office/drawing/2014/main" id="{4B119863-0099-4909-A149-B87790D0DF09}"/>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36" name="テキスト ボックス 135">
          <a:extLst>
            <a:ext uri="{FF2B5EF4-FFF2-40B4-BE49-F238E27FC236}">
              <a16:creationId xmlns:a16="http://schemas.microsoft.com/office/drawing/2014/main" id="{A5A43652-9337-4BA7-BE34-1A865BD3D2C0}"/>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7" name="直線コネクタ 136">
          <a:extLst>
            <a:ext uri="{FF2B5EF4-FFF2-40B4-BE49-F238E27FC236}">
              <a16:creationId xmlns:a16="http://schemas.microsoft.com/office/drawing/2014/main" id="{EECE6743-F6EC-49D3-8CFE-C9A8E6338566}"/>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8" name="テキスト ボックス 137">
          <a:extLst>
            <a:ext uri="{FF2B5EF4-FFF2-40B4-BE49-F238E27FC236}">
              <a16:creationId xmlns:a16="http://schemas.microsoft.com/office/drawing/2014/main" id="{9A9AC536-2BB9-470B-AEBB-C91645439239}"/>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9" name="【橋りょう・トンネル】&#10;有形固定資産減価償却率グラフ枠">
          <a:extLst>
            <a:ext uri="{FF2B5EF4-FFF2-40B4-BE49-F238E27FC236}">
              <a16:creationId xmlns:a16="http://schemas.microsoft.com/office/drawing/2014/main" id="{BBCEC2D5-F630-4440-8622-60DE8998718A}"/>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83276</xdr:rowOff>
    </xdr:from>
    <xdr:to>
      <xdr:col>24</xdr:col>
      <xdr:colOff>62865</xdr:colOff>
      <xdr:row>64</xdr:row>
      <xdr:rowOff>89807</xdr:rowOff>
    </xdr:to>
    <xdr:cxnSp macro="">
      <xdr:nvCxnSpPr>
        <xdr:cNvPr id="140" name="直線コネクタ 139">
          <a:extLst>
            <a:ext uri="{FF2B5EF4-FFF2-40B4-BE49-F238E27FC236}">
              <a16:creationId xmlns:a16="http://schemas.microsoft.com/office/drawing/2014/main" id="{2335ED0B-CFC2-41B1-8FE9-1B44AFC7AB80}"/>
            </a:ext>
          </a:extLst>
        </xdr:cNvPr>
        <xdr:cNvCxnSpPr/>
      </xdr:nvCxnSpPr>
      <xdr:spPr>
        <a:xfrm flipV="1">
          <a:off x="4634865" y="9684476"/>
          <a:ext cx="0" cy="137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93634</xdr:rowOff>
    </xdr:from>
    <xdr:ext cx="340478" cy="259045"/>
    <xdr:sp macro="" textlink="">
      <xdr:nvSpPr>
        <xdr:cNvPr id="141" name="【橋りょう・トンネル】&#10;有形固定資産減価償却率最小値テキスト">
          <a:extLst>
            <a:ext uri="{FF2B5EF4-FFF2-40B4-BE49-F238E27FC236}">
              <a16:creationId xmlns:a16="http://schemas.microsoft.com/office/drawing/2014/main" id="{1AF11948-D8A1-491B-A3A1-4D54E1D856F2}"/>
            </a:ext>
          </a:extLst>
        </xdr:cNvPr>
        <xdr:cNvSpPr txBox="1"/>
      </xdr:nvSpPr>
      <xdr:spPr>
        <a:xfrm>
          <a:off x="4673600" y="1106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89807</xdr:rowOff>
    </xdr:from>
    <xdr:to>
      <xdr:col>24</xdr:col>
      <xdr:colOff>152400</xdr:colOff>
      <xdr:row>64</xdr:row>
      <xdr:rowOff>89807</xdr:rowOff>
    </xdr:to>
    <xdr:cxnSp macro="">
      <xdr:nvCxnSpPr>
        <xdr:cNvPr id="142" name="直線コネクタ 141">
          <a:extLst>
            <a:ext uri="{FF2B5EF4-FFF2-40B4-BE49-F238E27FC236}">
              <a16:creationId xmlns:a16="http://schemas.microsoft.com/office/drawing/2014/main" id="{58DDB75C-C340-4DC7-A59F-007F3E38FB28}"/>
            </a:ext>
          </a:extLst>
        </xdr:cNvPr>
        <xdr:cNvCxnSpPr/>
      </xdr:nvCxnSpPr>
      <xdr:spPr>
        <a:xfrm>
          <a:off x="4546600" y="1106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29953</xdr:rowOff>
    </xdr:from>
    <xdr:ext cx="405111" cy="259045"/>
    <xdr:sp macro="" textlink="">
      <xdr:nvSpPr>
        <xdr:cNvPr id="143" name="【橋りょう・トンネル】&#10;有形固定資産減価償却率最大値テキスト">
          <a:extLst>
            <a:ext uri="{FF2B5EF4-FFF2-40B4-BE49-F238E27FC236}">
              <a16:creationId xmlns:a16="http://schemas.microsoft.com/office/drawing/2014/main" id="{9ADBD9E7-6D5D-4BA4-A697-BA423A2C4ABE}"/>
            </a:ext>
          </a:extLst>
        </xdr:cNvPr>
        <xdr:cNvSpPr txBox="1"/>
      </xdr:nvSpPr>
      <xdr:spPr>
        <a:xfrm>
          <a:off x="4673600" y="945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83276</xdr:rowOff>
    </xdr:from>
    <xdr:to>
      <xdr:col>24</xdr:col>
      <xdr:colOff>152400</xdr:colOff>
      <xdr:row>56</xdr:row>
      <xdr:rowOff>83276</xdr:rowOff>
    </xdr:to>
    <xdr:cxnSp macro="">
      <xdr:nvCxnSpPr>
        <xdr:cNvPr id="144" name="直線コネクタ 143">
          <a:extLst>
            <a:ext uri="{FF2B5EF4-FFF2-40B4-BE49-F238E27FC236}">
              <a16:creationId xmlns:a16="http://schemas.microsoft.com/office/drawing/2014/main" id="{C00C113A-B11F-40B5-A771-616CEED2B380}"/>
            </a:ext>
          </a:extLst>
        </xdr:cNvPr>
        <xdr:cNvCxnSpPr/>
      </xdr:nvCxnSpPr>
      <xdr:spPr>
        <a:xfrm>
          <a:off x="4546600" y="968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135000</xdr:rowOff>
    </xdr:from>
    <xdr:ext cx="405111" cy="259045"/>
    <xdr:sp macro="" textlink="">
      <xdr:nvSpPr>
        <xdr:cNvPr id="145" name="【橋りょう・トンネル】&#10;有形固定資産減価償却率平均値テキスト">
          <a:extLst>
            <a:ext uri="{FF2B5EF4-FFF2-40B4-BE49-F238E27FC236}">
              <a16:creationId xmlns:a16="http://schemas.microsoft.com/office/drawing/2014/main" id="{09508224-A415-4912-AEA3-BF626AB135FB}"/>
            </a:ext>
          </a:extLst>
        </xdr:cNvPr>
        <xdr:cNvSpPr txBox="1"/>
      </xdr:nvSpPr>
      <xdr:spPr>
        <a:xfrm>
          <a:off x="4673600" y="10079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156573</xdr:rowOff>
    </xdr:from>
    <xdr:to>
      <xdr:col>24</xdr:col>
      <xdr:colOff>114300</xdr:colOff>
      <xdr:row>59</xdr:row>
      <xdr:rowOff>86723</xdr:rowOff>
    </xdr:to>
    <xdr:sp macro="" textlink="">
      <xdr:nvSpPr>
        <xdr:cNvPr id="146" name="フローチャート: 判断 145">
          <a:extLst>
            <a:ext uri="{FF2B5EF4-FFF2-40B4-BE49-F238E27FC236}">
              <a16:creationId xmlns:a16="http://schemas.microsoft.com/office/drawing/2014/main" id="{A84B6A0A-99E0-4531-A8DD-CE09B070238D}"/>
            </a:ext>
          </a:extLst>
        </xdr:cNvPr>
        <xdr:cNvSpPr/>
      </xdr:nvSpPr>
      <xdr:spPr>
        <a:xfrm>
          <a:off x="4584700" y="1010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159838</xdr:rowOff>
    </xdr:from>
    <xdr:to>
      <xdr:col>20</xdr:col>
      <xdr:colOff>38100</xdr:colOff>
      <xdr:row>59</xdr:row>
      <xdr:rowOff>89988</xdr:rowOff>
    </xdr:to>
    <xdr:sp macro="" textlink="">
      <xdr:nvSpPr>
        <xdr:cNvPr id="147" name="フローチャート: 判断 146">
          <a:extLst>
            <a:ext uri="{FF2B5EF4-FFF2-40B4-BE49-F238E27FC236}">
              <a16:creationId xmlns:a16="http://schemas.microsoft.com/office/drawing/2014/main" id="{319A2895-5610-4B27-988E-2F35800A5627}"/>
            </a:ext>
          </a:extLst>
        </xdr:cNvPr>
        <xdr:cNvSpPr/>
      </xdr:nvSpPr>
      <xdr:spPr>
        <a:xfrm>
          <a:off x="3746500" y="1010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132080</xdr:rowOff>
    </xdr:from>
    <xdr:to>
      <xdr:col>15</xdr:col>
      <xdr:colOff>101600</xdr:colOff>
      <xdr:row>59</xdr:row>
      <xdr:rowOff>62230</xdr:rowOff>
    </xdr:to>
    <xdr:sp macro="" textlink="">
      <xdr:nvSpPr>
        <xdr:cNvPr id="148" name="フローチャート: 判断 147">
          <a:extLst>
            <a:ext uri="{FF2B5EF4-FFF2-40B4-BE49-F238E27FC236}">
              <a16:creationId xmlns:a16="http://schemas.microsoft.com/office/drawing/2014/main" id="{70EEB09E-6488-494F-B40E-F18F57A44344}"/>
            </a:ext>
          </a:extLst>
        </xdr:cNvPr>
        <xdr:cNvSpPr/>
      </xdr:nvSpPr>
      <xdr:spPr>
        <a:xfrm>
          <a:off x="28575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76563</xdr:rowOff>
    </xdr:from>
    <xdr:to>
      <xdr:col>10</xdr:col>
      <xdr:colOff>165100</xdr:colOff>
      <xdr:row>60</xdr:row>
      <xdr:rowOff>6713</xdr:rowOff>
    </xdr:to>
    <xdr:sp macro="" textlink="">
      <xdr:nvSpPr>
        <xdr:cNvPr id="149" name="フローチャート: 判断 148">
          <a:extLst>
            <a:ext uri="{FF2B5EF4-FFF2-40B4-BE49-F238E27FC236}">
              <a16:creationId xmlns:a16="http://schemas.microsoft.com/office/drawing/2014/main" id="{E7AB1F0E-A496-4D11-BFAF-17E3F2289CEA}"/>
            </a:ext>
          </a:extLst>
        </xdr:cNvPr>
        <xdr:cNvSpPr/>
      </xdr:nvSpPr>
      <xdr:spPr>
        <a:xfrm>
          <a:off x="1968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0" name="テキスト ボックス 149">
          <a:extLst>
            <a:ext uri="{FF2B5EF4-FFF2-40B4-BE49-F238E27FC236}">
              <a16:creationId xmlns:a16="http://schemas.microsoft.com/office/drawing/2014/main" id="{8565BD51-CCC1-4842-B5CD-2666F8ADDD45}"/>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1" name="テキスト ボックス 150">
          <a:extLst>
            <a:ext uri="{FF2B5EF4-FFF2-40B4-BE49-F238E27FC236}">
              <a16:creationId xmlns:a16="http://schemas.microsoft.com/office/drawing/2014/main" id="{8D26881D-83FA-407B-B2F2-6F1EA8D9AB6A}"/>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2" name="テキスト ボックス 151">
          <a:extLst>
            <a:ext uri="{FF2B5EF4-FFF2-40B4-BE49-F238E27FC236}">
              <a16:creationId xmlns:a16="http://schemas.microsoft.com/office/drawing/2014/main" id="{7EEFEFE2-5ACC-4F9C-A16A-9469BA844EB7}"/>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3" name="テキスト ボックス 152">
          <a:extLst>
            <a:ext uri="{FF2B5EF4-FFF2-40B4-BE49-F238E27FC236}">
              <a16:creationId xmlns:a16="http://schemas.microsoft.com/office/drawing/2014/main" id="{E29B33B9-3C22-4AC1-84BB-B2CF49BDFA8A}"/>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4" name="テキスト ボックス 153">
          <a:extLst>
            <a:ext uri="{FF2B5EF4-FFF2-40B4-BE49-F238E27FC236}">
              <a16:creationId xmlns:a16="http://schemas.microsoft.com/office/drawing/2014/main" id="{9CD5D121-97B4-4CEE-A326-FB7C3442B4A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148409</xdr:rowOff>
    </xdr:from>
    <xdr:to>
      <xdr:col>20</xdr:col>
      <xdr:colOff>38100</xdr:colOff>
      <xdr:row>58</xdr:row>
      <xdr:rowOff>78559</xdr:rowOff>
    </xdr:to>
    <xdr:sp macro="" textlink="">
      <xdr:nvSpPr>
        <xdr:cNvPr id="155" name="楕円 154">
          <a:extLst>
            <a:ext uri="{FF2B5EF4-FFF2-40B4-BE49-F238E27FC236}">
              <a16:creationId xmlns:a16="http://schemas.microsoft.com/office/drawing/2014/main" id="{05B48A2F-6EC2-484F-BC67-9849448B7848}"/>
            </a:ext>
          </a:extLst>
        </xdr:cNvPr>
        <xdr:cNvSpPr/>
      </xdr:nvSpPr>
      <xdr:spPr>
        <a:xfrm>
          <a:off x="3746500" y="9921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81115</xdr:rowOff>
    </xdr:from>
    <xdr:ext cx="405111" cy="259045"/>
    <xdr:sp macro="" textlink="">
      <xdr:nvSpPr>
        <xdr:cNvPr id="156" name="n_1aveValue【橋りょう・トンネル】&#10;有形固定資産減価償却率">
          <a:extLst>
            <a:ext uri="{FF2B5EF4-FFF2-40B4-BE49-F238E27FC236}">
              <a16:creationId xmlns:a16="http://schemas.microsoft.com/office/drawing/2014/main" id="{AB3143DC-74A8-4E84-8D54-A2901F206AB1}"/>
            </a:ext>
          </a:extLst>
        </xdr:cNvPr>
        <xdr:cNvSpPr txBox="1"/>
      </xdr:nvSpPr>
      <xdr:spPr>
        <a:xfrm>
          <a:off x="3582044" y="10196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78757</xdr:rowOff>
    </xdr:from>
    <xdr:ext cx="405111" cy="259045"/>
    <xdr:sp macro="" textlink="">
      <xdr:nvSpPr>
        <xdr:cNvPr id="157" name="n_2aveValue【橋りょう・トンネル】&#10;有形固定資産減価償却率">
          <a:extLst>
            <a:ext uri="{FF2B5EF4-FFF2-40B4-BE49-F238E27FC236}">
              <a16:creationId xmlns:a16="http://schemas.microsoft.com/office/drawing/2014/main" id="{1EE37D4F-73C4-433D-B1C0-F521D45B6B75}"/>
            </a:ext>
          </a:extLst>
        </xdr:cNvPr>
        <xdr:cNvSpPr txBox="1"/>
      </xdr:nvSpPr>
      <xdr:spPr>
        <a:xfrm>
          <a:off x="270574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23240</xdr:rowOff>
    </xdr:from>
    <xdr:ext cx="405111" cy="259045"/>
    <xdr:sp macro="" textlink="">
      <xdr:nvSpPr>
        <xdr:cNvPr id="158" name="n_3aveValue【橋りょう・トンネル】&#10;有形固定資産減価償却率">
          <a:extLst>
            <a:ext uri="{FF2B5EF4-FFF2-40B4-BE49-F238E27FC236}">
              <a16:creationId xmlns:a16="http://schemas.microsoft.com/office/drawing/2014/main" id="{F70FA717-463C-4998-BC63-9E5B85CA83D5}"/>
            </a:ext>
          </a:extLst>
        </xdr:cNvPr>
        <xdr:cNvSpPr txBox="1"/>
      </xdr:nvSpPr>
      <xdr:spPr>
        <a:xfrm>
          <a:off x="1816744" y="996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95086</xdr:rowOff>
    </xdr:from>
    <xdr:ext cx="405111" cy="259045"/>
    <xdr:sp macro="" textlink="">
      <xdr:nvSpPr>
        <xdr:cNvPr id="159" name="n_1mainValue【橋りょう・トンネル】&#10;有形固定資産減価償却率">
          <a:extLst>
            <a:ext uri="{FF2B5EF4-FFF2-40B4-BE49-F238E27FC236}">
              <a16:creationId xmlns:a16="http://schemas.microsoft.com/office/drawing/2014/main" id="{15333B00-46AF-4371-80E1-16474E7674AF}"/>
            </a:ext>
          </a:extLst>
        </xdr:cNvPr>
        <xdr:cNvSpPr txBox="1"/>
      </xdr:nvSpPr>
      <xdr:spPr>
        <a:xfrm>
          <a:off x="3582044" y="9696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0" name="正方形/長方形 159">
          <a:extLst>
            <a:ext uri="{FF2B5EF4-FFF2-40B4-BE49-F238E27FC236}">
              <a16:creationId xmlns:a16="http://schemas.microsoft.com/office/drawing/2014/main" id="{B058FB5F-03E8-4E46-BFFE-FF41B0D322BB}"/>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1" name="正方形/長方形 160">
          <a:extLst>
            <a:ext uri="{FF2B5EF4-FFF2-40B4-BE49-F238E27FC236}">
              <a16:creationId xmlns:a16="http://schemas.microsoft.com/office/drawing/2014/main" id="{30AF20CD-EDB6-4E51-8988-987735EF1908}"/>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2" name="正方形/長方形 161">
          <a:extLst>
            <a:ext uri="{FF2B5EF4-FFF2-40B4-BE49-F238E27FC236}">
              <a16:creationId xmlns:a16="http://schemas.microsoft.com/office/drawing/2014/main" id="{A74E1DB2-0BE7-4C8C-ABAA-4AE6E82AAF4C}"/>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3" name="正方形/長方形 162">
          <a:extLst>
            <a:ext uri="{FF2B5EF4-FFF2-40B4-BE49-F238E27FC236}">
              <a16:creationId xmlns:a16="http://schemas.microsoft.com/office/drawing/2014/main" id="{57E9C6C2-4961-4BE8-8AB2-B44F1ADB5F89}"/>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4" name="正方形/長方形 163">
          <a:extLst>
            <a:ext uri="{FF2B5EF4-FFF2-40B4-BE49-F238E27FC236}">
              <a16:creationId xmlns:a16="http://schemas.microsoft.com/office/drawing/2014/main" id="{D23F48F6-3D71-4405-8914-0EDE41F67E27}"/>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5" name="正方形/長方形 164">
          <a:extLst>
            <a:ext uri="{FF2B5EF4-FFF2-40B4-BE49-F238E27FC236}">
              <a16:creationId xmlns:a16="http://schemas.microsoft.com/office/drawing/2014/main" id="{2FE3767C-A1DE-4E5A-A77A-AF026B95A8EB}"/>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6" name="正方形/長方形 165">
          <a:extLst>
            <a:ext uri="{FF2B5EF4-FFF2-40B4-BE49-F238E27FC236}">
              <a16:creationId xmlns:a16="http://schemas.microsoft.com/office/drawing/2014/main" id="{893657E1-A3A1-4FCC-B8F8-664D8539B6C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7" name="正方形/長方形 166">
          <a:extLst>
            <a:ext uri="{FF2B5EF4-FFF2-40B4-BE49-F238E27FC236}">
              <a16:creationId xmlns:a16="http://schemas.microsoft.com/office/drawing/2014/main" id="{364F5D95-38FF-497F-8F96-1D0A7CB33F09}"/>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8" name="テキスト ボックス 167">
          <a:extLst>
            <a:ext uri="{FF2B5EF4-FFF2-40B4-BE49-F238E27FC236}">
              <a16:creationId xmlns:a16="http://schemas.microsoft.com/office/drawing/2014/main" id="{339CF8F3-2D60-4EB9-9E74-9F87A025B719}"/>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9" name="直線コネクタ 168">
          <a:extLst>
            <a:ext uri="{FF2B5EF4-FFF2-40B4-BE49-F238E27FC236}">
              <a16:creationId xmlns:a16="http://schemas.microsoft.com/office/drawing/2014/main" id="{646040A8-6181-41E3-BA0F-2B1CE1E7D3EC}"/>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0" name="直線コネクタ 169">
          <a:extLst>
            <a:ext uri="{FF2B5EF4-FFF2-40B4-BE49-F238E27FC236}">
              <a16:creationId xmlns:a16="http://schemas.microsoft.com/office/drawing/2014/main" id="{AB63780A-D475-4991-B75A-35F0E84C2757}"/>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1" name="テキスト ボックス 170">
          <a:extLst>
            <a:ext uri="{FF2B5EF4-FFF2-40B4-BE49-F238E27FC236}">
              <a16:creationId xmlns:a16="http://schemas.microsoft.com/office/drawing/2014/main" id="{6FFB03B3-9518-43F3-A0F6-4AE1F3585277}"/>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2" name="直線コネクタ 171">
          <a:extLst>
            <a:ext uri="{FF2B5EF4-FFF2-40B4-BE49-F238E27FC236}">
              <a16:creationId xmlns:a16="http://schemas.microsoft.com/office/drawing/2014/main" id="{170A77C0-CDD6-466B-9D0B-C1FE1F9314C5}"/>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73" name="テキスト ボックス 172">
          <a:extLst>
            <a:ext uri="{FF2B5EF4-FFF2-40B4-BE49-F238E27FC236}">
              <a16:creationId xmlns:a16="http://schemas.microsoft.com/office/drawing/2014/main" id="{07249C2C-464D-4FB8-B1D5-7EAE48D7B794}"/>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4" name="直線コネクタ 173">
          <a:extLst>
            <a:ext uri="{FF2B5EF4-FFF2-40B4-BE49-F238E27FC236}">
              <a16:creationId xmlns:a16="http://schemas.microsoft.com/office/drawing/2014/main" id="{690168D2-CAA3-4F57-992F-27DC0516BD5A}"/>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75" name="テキスト ボックス 174">
          <a:extLst>
            <a:ext uri="{FF2B5EF4-FFF2-40B4-BE49-F238E27FC236}">
              <a16:creationId xmlns:a16="http://schemas.microsoft.com/office/drawing/2014/main" id="{869D27B2-E181-4907-A41D-65ACBBA4BB7E}"/>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6" name="直線コネクタ 175">
          <a:extLst>
            <a:ext uri="{FF2B5EF4-FFF2-40B4-BE49-F238E27FC236}">
              <a16:creationId xmlns:a16="http://schemas.microsoft.com/office/drawing/2014/main" id="{A94FACAA-7F3B-42C2-A3F0-475E04AAFFDB}"/>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77" name="テキスト ボックス 176">
          <a:extLst>
            <a:ext uri="{FF2B5EF4-FFF2-40B4-BE49-F238E27FC236}">
              <a16:creationId xmlns:a16="http://schemas.microsoft.com/office/drawing/2014/main" id="{055F4583-A041-4CFB-A478-A35D8F235686}"/>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8" name="直線コネクタ 177">
          <a:extLst>
            <a:ext uri="{FF2B5EF4-FFF2-40B4-BE49-F238E27FC236}">
              <a16:creationId xmlns:a16="http://schemas.microsoft.com/office/drawing/2014/main" id="{7A678D0B-C5DA-4C72-99ED-40EAA72AF7B2}"/>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79" name="テキスト ボックス 178">
          <a:extLst>
            <a:ext uri="{FF2B5EF4-FFF2-40B4-BE49-F238E27FC236}">
              <a16:creationId xmlns:a16="http://schemas.microsoft.com/office/drawing/2014/main" id="{154DF008-7600-4DC4-B6EF-A3A65674F3DB}"/>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0" name="直線コネクタ 179">
          <a:extLst>
            <a:ext uri="{FF2B5EF4-FFF2-40B4-BE49-F238E27FC236}">
              <a16:creationId xmlns:a16="http://schemas.microsoft.com/office/drawing/2014/main" id="{E197EBE6-3EB1-4492-9A13-07BC3D55813A}"/>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181" name="テキスト ボックス 180">
          <a:extLst>
            <a:ext uri="{FF2B5EF4-FFF2-40B4-BE49-F238E27FC236}">
              <a16:creationId xmlns:a16="http://schemas.microsoft.com/office/drawing/2014/main" id="{7FB88A64-915B-4DA9-9C3C-9CC55823DC02}"/>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2" name="【橋りょう・トンネル】&#10;一人当たり有形固定資産（償却資産）額グラフ枠">
          <a:extLst>
            <a:ext uri="{FF2B5EF4-FFF2-40B4-BE49-F238E27FC236}">
              <a16:creationId xmlns:a16="http://schemas.microsoft.com/office/drawing/2014/main" id="{67C7F084-2660-4B95-AC2D-480C01DDC1AF}"/>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56182</xdr:rowOff>
    </xdr:from>
    <xdr:to>
      <xdr:col>54</xdr:col>
      <xdr:colOff>189865</xdr:colOff>
      <xdr:row>64</xdr:row>
      <xdr:rowOff>71887</xdr:rowOff>
    </xdr:to>
    <xdr:cxnSp macro="">
      <xdr:nvCxnSpPr>
        <xdr:cNvPr id="183" name="直線コネクタ 182">
          <a:extLst>
            <a:ext uri="{FF2B5EF4-FFF2-40B4-BE49-F238E27FC236}">
              <a16:creationId xmlns:a16="http://schemas.microsoft.com/office/drawing/2014/main" id="{4B5D0636-170E-44CA-82A1-DF8A45801D25}"/>
            </a:ext>
          </a:extLst>
        </xdr:cNvPr>
        <xdr:cNvCxnSpPr/>
      </xdr:nvCxnSpPr>
      <xdr:spPr>
        <a:xfrm flipV="1">
          <a:off x="10476865" y="9485932"/>
          <a:ext cx="0" cy="1558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75714</xdr:rowOff>
    </xdr:from>
    <xdr:ext cx="534377" cy="259045"/>
    <xdr:sp macro="" textlink="">
      <xdr:nvSpPr>
        <xdr:cNvPr id="184" name="【橋りょう・トンネル】&#10;一人当たり有形固定資産（償却資産）額最小値テキスト">
          <a:extLst>
            <a:ext uri="{FF2B5EF4-FFF2-40B4-BE49-F238E27FC236}">
              <a16:creationId xmlns:a16="http://schemas.microsoft.com/office/drawing/2014/main" id="{73ECBF9F-CECE-482B-9BAF-8BBE17C1C37A}"/>
            </a:ext>
          </a:extLst>
        </xdr:cNvPr>
        <xdr:cNvSpPr txBox="1"/>
      </xdr:nvSpPr>
      <xdr:spPr>
        <a:xfrm>
          <a:off x="10515600" y="11048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71887</xdr:rowOff>
    </xdr:from>
    <xdr:to>
      <xdr:col>55</xdr:col>
      <xdr:colOff>88900</xdr:colOff>
      <xdr:row>64</xdr:row>
      <xdr:rowOff>71887</xdr:rowOff>
    </xdr:to>
    <xdr:cxnSp macro="">
      <xdr:nvCxnSpPr>
        <xdr:cNvPr id="185" name="直線コネクタ 184">
          <a:extLst>
            <a:ext uri="{FF2B5EF4-FFF2-40B4-BE49-F238E27FC236}">
              <a16:creationId xmlns:a16="http://schemas.microsoft.com/office/drawing/2014/main" id="{4232F642-2E7D-4398-A146-82CC66E5D322}"/>
            </a:ext>
          </a:extLst>
        </xdr:cNvPr>
        <xdr:cNvCxnSpPr/>
      </xdr:nvCxnSpPr>
      <xdr:spPr>
        <a:xfrm>
          <a:off x="10388600" y="11044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2859</xdr:rowOff>
    </xdr:from>
    <xdr:ext cx="690189" cy="259045"/>
    <xdr:sp macro="" textlink="">
      <xdr:nvSpPr>
        <xdr:cNvPr id="186" name="【橋りょう・トンネル】&#10;一人当たり有形固定資産（償却資産）額最大値テキスト">
          <a:extLst>
            <a:ext uri="{FF2B5EF4-FFF2-40B4-BE49-F238E27FC236}">
              <a16:creationId xmlns:a16="http://schemas.microsoft.com/office/drawing/2014/main" id="{8047DFA9-834E-4ABB-B2FD-E9EB4D295129}"/>
            </a:ext>
          </a:extLst>
        </xdr:cNvPr>
        <xdr:cNvSpPr txBox="1"/>
      </xdr:nvSpPr>
      <xdr:spPr>
        <a:xfrm>
          <a:off x="10515600" y="92611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8,205,081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56182</xdr:rowOff>
    </xdr:from>
    <xdr:to>
      <xdr:col>55</xdr:col>
      <xdr:colOff>88900</xdr:colOff>
      <xdr:row>55</xdr:row>
      <xdr:rowOff>56182</xdr:rowOff>
    </xdr:to>
    <xdr:cxnSp macro="">
      <xdr:nvCxnSpPr>
        <xdr:cNvPr id="187" name="直線コネクタ 186">
          <a:extLst>
            <a:ext uri="{FF2B5EF4-FFF2-40B4-BE49-F238E27FC236}">
              <a16:creationId xmlns:a16="http://schemas.microsoft.com/office/drawing/2014/main" id="{799A05F4-664A-40DA-B124-AAA606ABD971}"/>
            </a:ext>
          </a:extLst>
        </xdr:cNvPr>
        <xdr:cNvCxnSpPr/>
      </xdr:nvCxnSpPr>
      <xdr:spPr>
        <a:xfrm>
          <a:off x="10388600" y="948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92332</xdr:rowOff>
    </xdr:from>
    <xdr:ext cx="690189" cy="259045"/>
    <xdr:sp macro="" textlink="">
      <xdr:nvSpPr>
        <xdr:cNvPr id="188" name="【橋りょう・トンネル】&#10;一人当たり有形固定資産（償却資産）額平均値テキスト">
          <a:extLst>
            <a:ext uri="{FF2B5EF4-FFF2-40B4-BE49-F238E27FC236}">
              <a16:creationId xmlns:a16="http://schemas.microsoft.com/office/drawing/2014/main" id="{348CAA3B-2069-4154-ACF2-C33E7E50E2EE}"/>
            </a:ext>
          </a:extLst>
        </xdr:cNvPr>
        <xdr:cNvSpPr txBox="1"/>
      </xdr:nvSpPr>
      <xdr:spPr>
        <a:xfrm>
          <a:off x="10515600" y="10722232"/>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1,335,406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113905</xdr:rowOff>
    </xdr:from>
    <xdr:to>
      <xdr:col>55</xdr:col>
      <xdr:colOff>50800</xdr:colOff>
      <xdr:row>63</xdr:row>
      <xdr:rowOff>44055</xdr:rowOff>
    </xdr:to>
    <xdr:sp macro="" textlink="">
      <xdr:nvSpPr>
        <xdr:cNvPr id="189" name="フローチャート: 判断 188">
          <a:extLst>
            <a:ext uri="{FF2B5EF4-FFF2-40B4-BE49-F238E27FC236}">
              <a16:creationId xmlns:a16="http://schemas.microsoft.com/office/drawing/2014/main" id="{7BE4A106-80EC-4E7B-87B9-6FD3E495E065}"/>
            </a:ext>
          </a:extLst>
        </xdr:cNvPr>
        <xdr:cNvSpPr/>
      </xdr:nvSpPr>
      <xdr:spPr>
        <a:xfrm>
          <a:off x="10426700" y="1074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142694</xdr:rowOff>
    </xdr:from>
    <xdr:to>
      <xdr:col>50</xdr:col>
      <xdr:colOff>165100</xdr:colOff>
      <xdr:row>63</xdr:row>
      <xdr:rowOff>72844</xdr:rowOff>
    </xdr:to>
    <xdr:sp macro="" textlink="">
      <xdr:nvSpPr>
        <xdr:cNvPr id="190" name="フローチャート: 判断 189">
          <a:extLst>
            <a:ext uri="{FF2B5EF4-FFF2-40B4-BE49-F238E27FC236}">
              <a16:creationId xmlns:a16="http://schemas.microsoft.com/office/drawing/2014/main" id="{2FB3F42B-4CD9-4EC5-A7AA-9DC623D51BE9}"/>
            </a:ext>
          </a:extLst>
        </xdr:cNvPr>
        <xdr:cNvSpPr/>
      </xdr:nvSpPr>
      <xdr:spPr>
        <a:xfrm>
          <a:off x="9588500" y="1077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57547</xdr:rowOff>
    </xdr:from>
    <xdr:to>
      <xdr:col>46</xdr:col>
      <xdr:colOff>38100</xdr:colOff>
      <xdr:row>62</xdr:row>
      <xdr:rowOff>159147</xdr:rowOff>
    </xdr:to>
    <xdr:sp macro="" textlink="">
      <xdr:nvSpPr>
        <xdr:cNvPr id="191" name="フローチャート: 判断 190">
          <a:extLst>
            <a:ext uri="{FF2B5EF4-FFF2-40B4-BE49-F238E27FC236}">
              <a16:creationId xmlns:a16="http://schemas.microsoft.com/office/drawing/2014/main" id="{F13ECB3D-9EEE-48FE-8779-8E4CC5AC4CAA}"/>
            </a:ext>
          </a:extLst>
        </xdr:cNvPr>
        <xdr:cNvSpPr/>
      </xdr:nvSpPr>
      <xdr:spPr>
        <a:xfrm>
          <a:off x="8699500" y="1068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35461</xdr:rowOff>
    </xdr:from>
    <xdr:to>
      <xdr:col>41</xdr:col>
      <xdr:colOff>101600</xdr:colOff>
      <xdr:row>63</xdr:row>
      <xdr:rowOff>137061</xdr:rowOff>
    </xdr:to>
    <xdr:sp macro="" textlink="">
      <xdr:nvSpPr>
        <xdr:cNvPr id="192" name="フローチャート: 判断 191">
          <a:extLst>
            <a:ext uri="{FF2B5EF4-FFF2-40B4-BE49-F238E27FC236}">
              <a16:creationId xmlns:a16="http://schemas.microsoft.com/office/drawing/2014/main" id="{1F614214-E39A-400E-B698-218C5CCFB5B6}"/>
            </a:ext>
          </a:extLst>
        </xdr:cNvPr>
        <xdr:cNvSpPr/>
      </xdr:nvSpPr>
      <xdr:spPr>
        <a:xfrm>
          <a:off x="7810500" y="1083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3" name="テキスト ボックス 192">
          <a:extLst>
            <a:ext uri="{FF2B5EF4-FFF2-40B4-BE49-F238E27FC236}">
              <a16:creationId xmlns:a16="http://schemas.microsoft.com/office/drawing/2014/main" id="{55592E41-B91A-4052-8A3A-3033E33E95CB}"/>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4" name="テキスト ボックス 193">
          <a:extLst>
            <a:ext uri="{FF2B5EF4-FFF2-40B4-BE49-F238E27FC236}">
              <a16:creationId xmlns:a16="http://schemas.microsoft.com/office/drawing/2014/main" id="{872E6198-6EEE-4247-A74F-B479BDF88FFF}"/>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5" name="テキスト ボックス 194">
          <a:extLst>
            <a:ext uri="{FF2B5EF4-FFF2-40B4-BE49-F238E27FC236}">
              <a16:creationId xmlns:a16="http://schemas.microsoft.com/office/drawing/2014/main" id="{79309AE0-DA13-4644-B3D8-F38D7E5B604A}"/>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6" name="テキスト ボックス 195">
          <a:extLst>
            <a:ext uri="{FF2B5EF4-FFF2-40B4-BE49-F238E27FC236}">
              <a16:creationId xmlns:a16="http://schemas.microsoft.com/office/drawing/2014/main" id="{1468993D-C3F9-4DB5-9B31-A8B82479E45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7" name="テキスト ボックス 196">
          <a:extLst>
            <a:ext uri="{FF2B5EF4-FFF2-40B4-BE49-F238E27FC236}">
              <a16:creationId xmlns:a16="http://schemas.microsoft.com/office/drawing/2014/main" id="{A0B4A3EE-F862-4013-88B4-C840A29A2FBB}"/>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128205</xdr:rowOff>
    </xdr:from>
    <xdr:to>
      <xdr:col>50</xdr:col>
      <xdr:colOff>165100</xdr:colOff>
      <xdr:row>60</xdr:row>
      <xdr:rowOff>58355</xdr:rowOff>
    </xdr:to>
    <xdr:sp macro="" textlink="">
      <xdr:nvSpPr>
        <xdr:cNvPr id="198" name="楕円 197">
          <a:extLst>
            <a:ext uri="{FF2B5EF4-FFF2-40B4-BE49-F238E27FC236}">
              <a16:creationId xmlns:a16="http://schemas.microsoft.com/office/drawing/2014/main" id="{F36A48BB-FC8E-48B2-BE79-E566EC6F99EF}"/>
            </a:ext>
          </a:extLst>
        </xdr:cNvPr>
        <xdr:cNvSpPr/>
      </xdr:nvSpPr>
      <xdr:spPr>
        <a:xfrm>
          <a:off x="9588500" y="1024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137505</xdr:colOff>
      <xdr:row>63</xdr:row>
      <xdr:rowOff>63971</xdr:rowOff>
    </xdr:from>
    <xdr:ext cx="690189" cy="259045"/>
    <xdr:sp macro="" textlink="">
      <xdr:nvSpPr>
        <xdr:cNvPr id="199" name="n_1aveValue【橋りょう・トンネル】&#10;一人当たり有形固定資産（償却資産）額">
          <a:extLst>
            <a:ext uri="{FF2B5EF4-FFF2-40B4-BE49-F238E27FC236}">
              <a16:creationId xmlns:a16="http://schemas.microsoft.com/office/drawing/2014/main" id="{D5418D0E-64B1-4B71-A652-38B311370205}"/>
            </a:ext>
          </a:extLst>
        </xdr:cNvPr>
        <xdr:cNvSpPr txBox="1"/>
      </xdr:nvSpPr>
      <xdr:spPr>
        <a:xfrm>
          <a:off x="9281505" y="1086532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4224</xdr:rowOff>
    </xdr:from>
    <xdr:ext cx="690189" cy="259045"/>
    <xdr:sp macro="" textlink="">
      <xdr:nvSpPr>
        <xdr:cNvPr id="200" name="n_2aveValue【橋りょう・トンネル】&#10;一人当たり有形固定資産（償却資産）額">
          <a:extLst>
            <a:ext uri="{FF2B5EF4-FFF2-40B4-BE49-F238E27FC236}">
              <a16:creationId xmlns:a16="http://schemas.microsoft.com/office/drawing/2014/main" id="{9E446F6C-2CB3-43F2-AF90-62D5B0884812}"/>
            </a:ext>
          </a:extLst>
        </xdr:cNvPr>
        <xdr:cNvSpPr txBox="1"/>
      </xdr:nvSpPr>
      <xdr:spPr>
        <a:xfrm>
          <a:off x="8405205" y="104626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153588</xdr:rowOff>
    </xdr:from>
    <xdr:ext cx="599010" cy="259045"/>
    <xdr:sp macro="" textlink="">
      <xdr:nvSpPr>
        <xdr:cNvPr id="201" name="n_3aveValue【橋りょう・トンネル】&#10;一人当たり有形固定資産（償却資産）額">
          <a:extLst>
            <a:ext uri="{FF2B5EF4-FFF2-40B4-BE49-F238E27FC236}">
              <a16:creationId xmlns:a16="http://schemas.microsoft.com/office/drawing/2014/main" id="{71A9D4E7-0CBA-4683-8268-8FAD9E2D7D46}"/>
            </a:ext>
          </a:extLst>
        </xdr:cNvPr>
        <xdr:cNvSpPr txBox="1"/>
      </xdr:nvSpPr>
      <xdr:spPr>
        <a:xfrm>
          <a:off x="7561795" y="10612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58</xdr:row>
      <xdr:rowOff>74882</xdr:rowOff>
    </xdr:from>
    <xdr:ext cx="690189" cy="259045"/>
    <xdr:sp macro="" textlink="">
      <xdr:nvSpPr>
        <xdr:cNvPr id="202" name="n_1mainValue【橋りょう・トンネル】&#10;一人当たり有形固定資産（償却資産）額">
          <a:extLst>
            <a:ext uri="{FF2B5EF4-FFF2-40B4-BE49-F238E27FC236}">
              <a16:creationId xmlns:a16="http://schemas.microsoft.com/office/drawing/2014/main" id="{DD614E95-76BD-4D92-9FF1-88DCFD82799F}"/>
            </a:ext>
          </a:extLst>
        </xdr:cNvPr>
        <xdr:cNvSpPr txBox="1"/>
      </xdr:nvSpPr>
      <xdr:spPr>
        <a:xfrm>
          <a:off x="9281505" y="100189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3" name="正方形/長方形 202">
          <a:extLst>
            <a:ext uri="{FF2B5EF4-FFF2-40B4-BE49-F238E27FC236}">
              <a16:creationId xmlns:a16="http://schemas.microsoft.com/office/drawing/2014/main" id="{8E04F076-C7F9-4939-B3B4-F24A8869ACC3}"/>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4" name="正方形/長方形 203">
          <a:extLst>
            <a:ext uri="{FF2B5EF4-FFF2-40B4-BE49-F238E27FC236}">
              <a16:creationId xmlns:a16="http://schemas.microsoft.com/office/drawing/2014/main" id="{E9A587C0-153F-49B7-98CC-AD0BD38307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5" name="正方形/長方形 204">
          <a:extLst>
            <a:ext uri="{FF2B5EF4-FFF2-40B4-BE49-F238E27FC236}">
              <a16:creationId xmlns:a16="http://schemas.microsoft.com/office/drawing/2014/main" id="{D3748BEC-6B3B-410B-A5EE-53A6A7EABB82}"/>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6" name="正方形/長方形 205">
          <a:extLst>
            <a:ext uri="{FF2B5EF4-FFF2-40B4-BE49-F238E27FC236}">
              <a16:creationId xmlns:a16="http://schemas.microsoft.com/office/drawing/2014/main" id="{972231EA-E06E-4087-A7CA-EA668B871639}"/>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7" name="正方形/長方形 206">
          <a:extLst>
            <a:ext uri="{FF2B5EF4-FFF2-40B4-BE49-F238E27FC236}">
              <a16:creationId xmlns:a16="http://schemas.microsoft.com/office/drawing/2014/main" id="{71ED9B69-3E3F-40E4-8830-6500CA1BEC35}"/>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8" name="正方形/長方形 207">
          <a:extLst>
            <a:ext uri="{FF2B5EF4-FFF2-40B4-BE49-F238E27FC236}">
              <a16:creationId xmlns:a16="http://schemas.microsoft.com/office/drawing/2014/main" id="{28F1450D-42BD-48A1-BFD0-7987990716D7}"/>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9" name="正方形/長方形 208">
          <a:extLst>
            <a:ext uri="{FF2B5EF4-FFF2-40B4-BE49-F238E27FC236}">
              <a16:creationId xmlns:a16="http://schemas.microsoft.com/office/drawing/2014/main" id="{40A0E4F9-DB71-441F-B1EB-208B156050E3}"/>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0" name="正方形/長方形 209">
          <a:extLst>
            <a:ext uri="{FF2B5EF4-FFF2-40B4-BE49-F238E27FC236}">
              <a16:creationId xmlns:a16="http://schemas.microsoft.com/office/drawing/2014/main" id="{1516D7EB-3EA1-4641-BC6E-634AC8143048}"/>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1" name="テキスト ボックス 210">
          <a:extLst>
            <a:ext uri="{FF2B5EF4-FFF2-40B4-BE49-F238E27FC236}">
              <a16:creationId xmlns:a16="http://schemas.microsoft.com/office/drawing/2014/main" id="{AB99846B-FF2F-40B8-8038-4D143ABB1D85}"/>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2" name="直線コネクタ 211">
          <a:extLst>
            <a:ext uri="{FF2B5EF4-FFF2-40B4-BE49-F238E27FC236}">
              <a16:creationId xmlns:a16="http://schemas.microsoft.com/office/drawing/2014/main" id="{BC481C21-44DB-4786-BB15-584E655E723C}"/>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3" name="テキスト ボックス 212">
          <a:extLst>
            <a:ext uri="{FF2B5EF4-FFF2-40B4-BE49-F238E27FC236}">
              <a16:creationId xmlns:a16="http://schemas.microsoft.com/office/drawing/2014/main" id="{D473C1D9-2A17-4AB6-A8D1-A717D035973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4" name="直線コネクタ 213">
          <a:extLst>
            <a:ext uri="{FF2B5EF4-FFF2-40B4-BE49-F238E27FC236}">
              <a16:creationId xmlns:a16="http://schemas.microsoft.com/office/drawing/2014/main" id="{B25FF035-7612-442D-B13F-B7EA2A42C663}"/>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5" name="テキスト ボックス 214">
          <a:extLst>
            <a:ext uri="{FF2B5EF4-FFF2-40B4-BE49-F238E27FC236}">
              <a16:creationId xmlns:a16="http://schemas.microsoft.com/office/drawing/2014/main" id="{8B460623-7E7F-4F52-AC3F-838D954D93CC}"/>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6" name="直線コネクタ 215">
          <a:extLst>
            <a:ext uri="{FF2B5EF4-FFF2-40B4-BE49-F238E27FC236}">
              <a16:creationId xmlns:a16="http://schemas.microsoft.com/office/drawing/2014/main" id="{C6C350DB-BD61-4ADF-ABFB-0434848C838D}"/>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17" name="テキスト ボックス 216">
          <a:extLst>
            <a:ext uri="{FF2B5EF4-FFF2-40B4-BE49-F238E27FC236}">
              <a16:creationId xmlns:a16="http://schemas.microsoft.com/office/drawing/2014/main" id="{86AC2FE9-AE9F-451F-8BD9-0F9D59C294DA}"/>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8" name="直線コネクタ 217">
          <a:extLst>
            <a:ext uri="{FF2B5EF4-FFF2-40B4-BE49-F238E27FC236}">
              <a16:creationId xmlns:a16="http://schemas.microsoft.com/office/drawing/2014/main" id="{482DF184-2BEB-46B4-A3DF-6874788D1EA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19" name="テキスト ボックス 218">
          <a:extLst>
            <a:ext uri="{FF2B5EF4-FFF2-40B4-BE49-F238E27FC236}">
              <a16:creationId xmlns:a16="http://schemas.microsoft.com/office/drawing/2014/main" id="{29E9034D-77A4-4A4A-86CE-63018A848C1A}"/>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0" name="直線コネクタ 219">
          <a:extLst>
            <a:ext uri="{FF2B5EF4-FFF2-40B4-BE49-F238E27FC236}">
              <a16:creationId xmlns:a16="http://schemas.microsoft.com/office/drawing/2014/main" id="{4243F236-9614-4D87-88D1-97890B480B47}"/>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1" name="テキスト ボックス 220">
          <a:extLst>
            <a:ext uri="{FF2B5EF4-FFF2-40B4-BE49-F238E27FC236}">
              <a16:creationId xmlns:a16="http://schemas.microsoft.com/office/drawing/2014/main" id="{7ECF97D6-6E03-47E7-8234-5A773A259513}"/>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2" name="直線コネクタ 221">
          <a:extLst>
            <a:ext uri="{FF2B5EF4-FFF2-40B4-BE49-F238E27FC236}">
              <a16:creationId xmlns:a16="http://schemas.microsoft.com/office/drawing/2014/main" id="{C1AFCEE3-A2AB-40B5-99AF-363C4FD5694F}"/>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23" name="テキスト ボックス 222">
          <a:extLst>
            <a:ext uri="{FF2B5EF4-FFF2-40B4-BE49-F238E27FC236}">
              <a16:creationId xmlns:a16="http://schemas.microsoft.com/office/drawing/2014/main" id="{7D666073-1921-4170-AE8C-5D2C15DD7064}"/>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4" name="直線コネクタ 223">
          <a:extLst>
            <a:ext uri="{FF2B5EF4-FFF2-40B4-BE49-F238E27FC236}">
              <a16:creationId xmlns:a16="http://schemas.microsoft.com/office/drawing/2014/main" id="{BEAE4C76-2ACF-489F-9EAF-E9D76203D1A5}"/>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5" name="テキスト ボックス 224">
          <a:extLst>
            <a:ext uri="{FF2B5EF4-FFF2-40B4-BE49-F238E27FC236}">
              <a16:creationId xmlns:a16="http://schemas.microsoft.com/office/drawing/2014/main" id="{0132B9F7-411D-400C-8EA4-F66B7EBD798B}"/>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6" name="【公営住宅】&#10;有形固定資産減価償却率グラフ枠">
          <a:extLst>
            <a:ext uri="{FF2B5EF4-FFF2-40B4-BE49-F238E27FC236}">
              <a16:creationId xmlns:a16="http://schemas.microsoft.com/office/drawing/2014/main" id="{6F1235C5-8587-4DA2-B5ED-BFCFBC110F89}"/>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158114</xdr:rowOff>
    </xdr:to>
    <xdr:cxnSp macro="">
      <xdr:nvCxnSpPr>
        <xdr:cNvPr id="227" name="直線コネクタ 226">
          <a:extLst>
            <a:ext uri="{FF2B5EF4-FFF2-40B4-BE49-F238E27FC236}">
              <a16:creationId xmlns:a16="http://schemas.microsoft.com/office/drawing/2014/main" id="{3967FE82-3DF7-4E34-8AC5-076D6F04157A}"/>
            </a:ext>
          </a:extLst>
        </xdr:cNvPr>
        <xdr:cNvCxnSpPr/>
      </xdr:nvCxnSpPr>
      <xdr:spPr>
        <a:xfrm flipV="1">
          <a:off x="4634865" y="13335000"/>
          <a:ext cx="0" cy="1567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161941</xdr:rowOff>
    </xdr:from>
    <xdr:ext cx="405111" cy="259045"/>
    <xdr:sp macro="" textlink="">
      <xdr:nvSpPr>
        <xdr:cNvPr id="228" name="【公営住宅】&#10;有形固定資産減価償却率最小値テキスト">
          <a:extLst>
            <a:ext uri="{FF2B5EF4-FFF2-40B4-BE49-F238E27FC236}">
              <a16:creationId xmlns:a16="http://schemas.microsoft.com/office/drawing/2014/main" id="{50DE7626-8AF8-4986-AB84-3CB05F4AD944}"/>
            </a:ext>
          </a:extLst>
        </xdr:cNvPr>
        <xdr:cNvSpPr txBox="1"/>
      </xdr:nvSpPr>
      <xdr:spPr>
        <a:xfrm>
          <a:off x="4673600" y="1490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158114</xdr:rowOff>
    </xdr:from>
    <xdr:to>
      <xdr:col>24</xdr:col>
      <xdr:colOff>152400</xdr:colOff>
      <xdr:row>86</xdr:row>
      <xdr:rowOff>158114</xdr:rowOff>
    </xdr:to>
    <xdr:cxnSp macro="">
      <xdr:nvCxnSpPr>
        <xdr:cNvPr id="229" name="直線コネクタ 228">
          <a:extLst>
            <a:ext uri="{FF2B5EF4-FFF2-40B4-BE49-F238E27FC236}">
              <a16:creationId xmlns:a16="http://schemas.microsoft.com/office/drawing/2014/main" id="{A1984ED1-21A6-49B9-BB82-6D86B705329D}"/>
            </a:ext>
          </a:extLst>
        </xdr:cNvPr>
        <xdr:cNvCxnSpPr/>
      </xdr:nvCxnSpPr>
      <xdr:spPr>
        <a:xfrm>
          <a:off x="4546600" y="14902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30" name="【公営住宅】&#10;有形固定資産減価償却率最大値テキスト">
          <a:extLst>
            <a:ext uri="{FF2B5EF4-FFF2-40B4-BE49-F238E27FC236}">
              <a16:creationId xmlns:a16="http://schemas.microsoft.com/office/drawing/2014/main" id="{0F6F66E3-6E53-4972-B3EC-4A24884E73CB}"/>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31" name="直線コネクタ 230">
          <a:extLst>
            <a:ext uri="{FF2B5EF4-FFF2-40B4-BE49-F238E27FC236}">
              <a16:creationId xmlns:a16="http://schemas.microsoft.com/office/drawing/2014/main" id="{8B5D7234-3A12-4DED-89DE-BA3322851964}"/>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68597</xdr:rowOff>
    </xdr:from>
    <xdr:ext cx="405111" cy="259045"/>
    <xdr:sp macro="" textlink="">
      <xdr:nvSpPr>
        <xdr:cNvPr id="232" name="【公営住宅】&#10;有形固定資産減価償却率平均値テキスト">
          <a:extLst>
            <a:ext uri="{FF2B5EF4-FFF2-40B4-BE49-F238E27FC236}">
              <a16:creationId xmlns:a16="http://schemas.microsoft.com/office/drawing/2014/main" id="{88B2F09C-99B4-450B-BD12-23657FDA9D15}"/>
            </a:ext>
          </a:extLst>
        </xdr:cNvPr>
        <xdr:cNvSpPr txBox="1"/>
      </xdr:nvSpPr>
      <xdr:spPr>
        <a:xfrm>
          <a:off x="4673600" y="1395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90170</xdr:rowOff>
    </xdr:from>
    <xdr:to>
      <xdr:col>24</xdr:col>
      <xdr:colOff>114300</xdr:colOff>
      <xdr:row>82</xdr:row>
      <xdr:rowOff>20320</xdr:rowOff>
    </xdr:to>
    <xdr:sp macro="" textlink="">
      <xdr:nvSpPr>
        <xdr:cNvPr id="233" name="フローチャート: 判断 232">
          <a:extLst>
            <a:ext uri="{FF2B5EF4-FFF2-40B4-BE49-F238E27FC236}">
              <a16:creationId xmlns:a16="http://schemas.microsoft.com/office/drawing/2014/main" id="{690A029E-6DA8-48FE-B278-02A628AC96F5}"/>
            </a:ext>
          </a:extLst>
        </xdr:cNvPr>
        <xdr:cNvSpPr/>
      </xdr:nvSpPr>
      <xdr:spPr>
        <a:xfrm>
          <a:off x="45847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105411</xdr:rowOff>
    </xdr:from>
    <xdr:to>
      <xdr:col>20</xdr:col>
      <xdr:colOff>38100</xdr:colOff>
      <xdr:row>82</xdr:row>
      <xdr:rowOff>35561</xdr:rowOff>
    </xdr:to>
    <xdr:sp macro="" textlink="">
      <xdr:nvSpPr>
        <xdr:cNvPr id="234" name="フローチャート: 判断 233">
          <a:extLst>
            <a:ext uri="{FF2B5EF4-FFF2-40B4-BE49-F238E27FC236}">
              <a16:creationId xmlns:a16="http://schemas.microsoft.com/office/drawing/2014/main" id="{2C8DA44B-89AB-4248-A35B-1F929138B4E2}"/>
            </a:ext>
          </a:extLst>
        </xdr:cNvPr>
        <xdr:cNvSpPr/>
      </xdr:nvSpPr>
      <xdr:spPr>
        <a:xfrm>
          <a:off x="3746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130175</xdr:rowOff>
    </xdr:from>
    <xdr:to>
      <xdr:col>15</xdr:col>
      <xdr:colOff>101600</xdr:colOff>
      <xdr:row>82</xdr:row>
      <xdr:rowOff>60325</xdr:rowOff>
    </xdr:to>
    <xdr:sp macro="" textlink="">
      <xdr:nvSpPr>
        <xdr:cNvPr id="235" name="フローチャート: 判断 234">
          <a:extLst>
            <a:ext uri="{FF2B5EF4-FFF2-40B4-BE49-F238E27FC236}">
              <a16:creationId xmlns:a16="http://schemas.microsoft.com/office/drawing/2014/main" id="{38BF6033-2325-4308-88FC-A4DBBD57580E}"/>
            </a:ext>
          </a:extLst>
        </xdr:cNvPr>
        <xdr:cNvSpPr/>
      </xdr:nvSpPr>
      <xdr:spPr>
        <a:xfrm>
          <a:off x="28575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137795</xdr:rowOff>
    </xdr:from>
    <xdr:to>
      <xdr:col>10</xdr:col>
      <xdr:colOff>165100</xdr:colOff>
      <xdr:row>82</xdr:row>
      <xdr:rowOff>67945</xdr:rowOff>
    </xdr:to>
    <xdr:sp macro="" textlink="">
      <xdr:nvSpPr>
        <xdr:cNvPr id="236" name="フローチャート: 判断 235">
          <a:extLst>
            <a:ext uri="{FF2B5EF4-FFF2-40B4-BE49-F238E27FC236}">
              <a16:creationId xmlns:a16="http://schemas.microsoft.com/office/drawing/2014/main" id="{277F4BDC-42FF-4D9D-A623-D1418A04FC47}"/>
            </a:ext>
          </a:extLst>
        </xdr:cNvPr>
        <xdr:cNvSpPr/>
      </xdr:nvSpPr>
      <xdr:spPr>
        <a:xfrm>
          <a:off x="1968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7" name="テキスト ボックス 236">
          <a:extLst>
            <a:ext uri="{FF2B5EF4-FFF2-40B4-BE49-F238E27FC236}">
              <a16:creationId xmlns:a16="http://schemas.microsoft.com/office/drawing/2014/main" id="{E32D23F9-C4BB-4806-876B-6D9E508F3704}"/>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8" name="テキスト ボックス 237">
          <a:extLst>
            <a:ext uri="{FF2B5EF4-FFF2-40B4-BE49-F238E27FC236}">
              <a16:creationId xmlns:a16="http://schemas.microsoft.com/office/drawing/2014/main" id="{3E5FB0F3-DF20-4508-9D6E-1BCD010849B1}"/>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9" name="テキスト ボックス 238">
          <a:extLst>
            <a:ext uri="{FF2B5EF4-FFF2-40B4-BE49-F238E27FC236}">
              <a16:creationId xmlns:a16="http://schemas.microsoft.com/office/drawing/2014/main" id="{D3243A33-75E5-4E85-A616-5EC262DFDC0C}"/>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0" name="テキスト ボックス 239">
          <a:extLst>
            <a:ext uri="{FF2B5EF4-FFF2-40B4-BE49-F238E27FC236}">
              <a16:creationId xmlns:a16="http://schemas.microsoft.com/office/drawing/2014/main" id="{6B2572C1-750A-4503-81F8-FEF782C41215}"/>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1" name="テキスト ボックス 240">
          <a:extLst>
            <a:ext uri="{FF2B5EF4-FFF2-40B4-BE49-F238E27FC236}">
              <a16:creationId xmlns:a16="http://schemas.microsoft.com/office/drawing/2014/main" id="{8EFB53AC-E4D8-42A3-B5E1-1F8DA2FEDD0D}"/>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76836</xdr:rowOff>
    </xdr:from>
    <xdr:to>
      <xdr:col>20</xdr:col>
      <xdr:colOff>38100</xdr:colOff>
      <xdr:row>85</xdr:row>
      <xdr:rowOff>6986</xdr:rowOff>
    </xdr:to>
    <xdr:sp macro="" textlink="">
      <xdr:nvSpPr>
        <xdr:cNvPr id="242" name="楕円 241">
          <a:extLst>
            <a:ext uri="{FF2B5EF4-FFF2-40B4-BE49-F238E27FC236}">
              <a16:creationId xmlns:a16="http://schemas.microsoft.com/office/drawing/2014/main" id="{F982F02E-06E9-4AE6-A865-5B55FB3279A0}"/>
            </a:ext>
          </a:extLst>
        </xdr:cNvPr>
        <xdr:cNvSpPr/>
      </xdr:nvSpPr>
      <xdr:spPr>
        <a:xfrm>
          <a:off x="3746500" y="1447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52088</xdr:rowOff>
    </xdr:from>
    <xdr:ext cx="405111" cy="259045"/>
    <xdr:sp macro="" textlink="">
      <xdr:nvSpPr>
        <xdr:cNvPr id="243" name="n_1aveValue【公営住宅】&#10;有形固定資産減価償却率">
          <a:extLst>
            <a:ext uri="{FF2B5EF4-FFF2-40B4-BE49-F238E27FC236}">
              <a16:creationId xmlns:a16="http://schemas.microsoft.com/office/drawing/2014/main" id="{76E98E06-721B-4857-9B67-C2867A85D0DF}"/>
            </a:ext>
          </a:extLst>
        </xdr:cNvPr>
        <xdr:cNvSpPr txBox="1"/>
      </xdr:nvSpPr>
      <xdr:spPr>
        <a:xfrm>
          <a:off x="3582044" y="1376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76852</xdr:rowOff>
    </xdr:from>
    <xdr:ext cx="405111" cy="259045"/>
    <xdr:sp macro="" textlink="">
      <xdr:nvSpPr>
        <xdr:cNvPr id="244" name="n_2aveValue【公営住宅】&#10;有形固定資産減価償却率">
          <a:extLst>
            <a:ext uri="{FF2B5EF4-FFF2-40B4-BE49-F238E27FC236}">
              <a16:creationId xmlns:a16="http://schemas.microsoft.com/office/drawing/2014/main" id="{C8C4BE00-1BD9-4539-BF01-62347A539AE7}"/>
            </a:ext>
          </a:extLst>
        </xdr:cNvPr>
        <xdr:cNvSpPr txBox="1"/>
      </xdr:nvSpPr>
      <xdr:spPr>
        <a:xfrm>
          <a:off x="2705744" y="1379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84472</xdr:rowOff>
    </xdr:from>
    <xdr:ext cx="405111" cy="259045"/>
    <xdr:sp macro="" textlink="">
      <xdr:nvSpPr>
        <xdr:cNvPr id="245" name="n_3aveValue【公営住宅】&#10;有形固定資産減価償却率">
          <a:extLst>
            <a:ext uri="{FF2B5EF4-FFF2-40B4-BE49-F238E27FC236}">
              <a16:creationId xmlns:a16="http://schemas.microsoft.com/office/drawing/2014/main" id="{F3BAAAE0-2B1E-4CAB-97BC-2C333412B507}"/>
            </a:ext>
          </a:extLst>
        </xdr:cNvPr>
        <xdr:cNvSpPr txBox="1"/>
      </xdr:nvSpPr>
      <xdr:spPr>
        <a:xfrm>
          <a:off x="1816744" y="1380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169563</xdr:rowOff>
    </xdr:from>
    <xdr:ext cx="405111" cy="259045"/>
    <xdr:sp macro="" textlink="">
      <xdr:nvSpPr>
        <xdr:cNvPr id="246" name="n_1mainValue【公営住宅】&#10;有形固定資産減価償却率">
          <a:extLst>
            <a:ext uri="{FF2B5EF4-FFF2-40B4-BE49-F238E27FC236}">
              <a16:creationId xmlns:a16="http://schemas.microsoft.com/office/drawing/2014/main" id="{428834FC-9C51-4D80-ACAA-A8034D67F36C}"/>
            </a:ext>
          </a:extLst>
        </xdr:cNvPr>
        <xdr:cNvSpPr txBox="1"/>
      </xdr:nvSpPr>
      <xdr:spPr>
        <a:xfrm>
          <a:off x="3582044" y="14571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7" name="正方形/長方形 246">
          <a:extLst>
            <a:ext uri="{FF2B5EF4-FFF2-40B4-BE49-F238E27FC236}">
              <a16:creationId xmlns:a16="http://schemas.microsoft.com/office/drawing/2014/main" id="{F460D414-D5B2-4067-A714-64DEDBAE2557}"/>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8" name="正方形/長方形 247">
          <a:extLst>
            <a:ext uri="{FF2B5EF4-FFF2-40B4-BE49-F238E27FC236}">
              <a16:creationId xmlns:a16="http://schemas.microsoft.com/office/drawing/2014/main" id="{812DB69E-CB4A-443A-885E-689CB39F90AB}"/>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9" name="正方形/長方形 248">
          <a:extLst>
            <a:ext uri="{FF2B5EF4-FFF2-40B4-BE49-F238E27FC236}">
              <a16:creationId xmlns:a16="http://schemas.microsoft.com/office/drawing/2014/main" id="{7A56F3C6-74AC-406A-AC78-4D1D2AD2DAE2}"/>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0" name="正方形/長方形 249">
          <a:extLst>
            <a:ext uri="{FF2B5EF4-FFF2-40B4-BE49-F238E27FC236}">
              <a16:creationId xmlns:a16="http://schemas.microsoft.com/office/drawing/2014/main" id="{6F5A88FA-765F-412E-9381-942AC869ECBA}"/>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1" name="正方形/長方形 250">
          <a:extLst>
            <a:ext uri="{FF2B5EF4-FFF2-40B4-BE49-F238E27FC236}">
              <a16:creationId xmlns:a16="http://schemas.microsoft.com/office/drawing/2014/main" id="{C02F40BF-9D05-41D4-BA51-3541FC213B3E}"/>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2" name="正方形/長方形 251">
          <a:extLst>
            <a:ext uri="{FF2B5EF4-FFF2-40B4-BE49-F238E27FC236}">
              <a16:creationId xmlns:a16="http://schemas.microsoft.com/office/drawing/2014/main" id="{494DCC32-627F-4D37-BC31-730CD3D59244}"/>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3" name="正方形/長方形 252">
          <a:extLst>
            <a:ext uri="{FF2B5EF4-FFF2-40B4-BE49-F238E27FC236}">
              <a16:creationId xmlns:a16="http://schemas.microsoft.com/office/drawing/2014/main" id="{93C11119-AE5D-4EFA-9F7E-F2D821DCEB67}"/>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4" name="正方形/長方形 253">
          <a:extLst>
            <a:ext uri="{FF2B5EF4-FFF2-40B4-BE49-F238E27FC236}">
              <a16:creationId xmlns:a16="http://schemas.microsoft.com/office/drawing/2014/main" id="{714B3BF6-3175-4739-A55B-ABB89DF05CB8}"/>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5" name="テキスト ボックス 254">
          <a:extLst>
            <a:ext uri="{FF2B5EF4-FFF2-40B4-BE49-F238E27FC236}">
              <a16:creationId xmlns:a16="http://schemas.microsoft.com/office/drawing/2014/main" id="{1D283B0A-B8BE-4CED-A3A2-9ECF4C4AD0D6}"/>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6" name="直線コネクタ 255">
          <a:extLst>
            <a:ext uri="{FF2B5EF4-FFF2-40B4-BE49-F238E27FC236}">
              <a16:creationId xmlns:a16="http://schemas.microsoft.com/office/drawing/2014/main" id="{F4723E4C-561D-48DF-B418-CC0935D52C4D}"/>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57" name="直線コネクタ 256">
          <a:extLst>
            <a:ext uri="{FF2B5EF4-FFF2-40B4-BE49-F238E27FC236}">
              <a16:creationId xmlns:a16="http://schemas.microsoft.com/office/drawing/2014/main" id="{997D209B-6D99-427A-90BA-B4081366DD42}"/>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58" name="テキスト ボックス 257">
          <a:extLst>
            <a:ext uri="{FF2B5EF4-FFF2-40B4-BE49-F238E27FC236}">
              <a16:creationId xmlns:a16="http://schemas.microsoft.com/office/drawing/2014/main" id="{FE75785D-D924-4C84-96CE-2D4A50CA2C64}"/>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59" name="直線コネクタ 258">
          <a:extLst>
            <a:ext uri="{FF2B5EF4-FFF2-40B4-BE49-F238E27FC236}">
              <a16:creationId xmlns:a16="http://schemas.microsoft.com/office/drawing/2014/main" id="{36C3DEFD-151B-4B61-BA5D-1A5A0A8C2E8C}"/>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60" name="テキスト ボックス 259">
          <a:extLst>
            <a:ext uri="{FF2B5EF4-FFF2-40B4-BE49-F238E27FC236}">
              <a16:creationId xmlns:a16="http://schemas.microsoft.com/office/drawing/2014/main" id="{7E920C5D-CE4B-4ECA-9DA2-4EAD04AEBCE6}"/>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61" name="直線コネクタ 260">
          <a:extLst>
            <a:ext uri="{FF2B5EF4-FFF2-40B4-BE49-F238E27FC236}">
              <a16:creationId xmlns:a16="http://schemas.microsoft.com/office/drawing/2014/main" id="{18FCF3C8-0D1D-434F-B7F1-774F45C461E5}"/>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62" name="テキスト ボックス 261">
          <a:extLst>
            <a:ext uri="{FF2B5EF4-FFF2-40B4-BE49-F238E27FC236}">
              <a16:creationId xmlns:a16="http://schemas.microsoft.com/office/drawing/2014/main" id="{A79801B5-68BB-4701-B9A3-9158C3ADA05B}"/>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63" name="直線コネクタ 262">
          <a:extLst>
            <a:ext uri="{FF2B5EF4-FFF2-40B4-BE49-F238E27FC236}">
              <a16:creationId xmlns:a16="http://schemas.microsoft.com/office/drawing/2014/main" id="{D0039F5A-0704-4925-AE5E-743006B58072}"/>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64" name="テキスト ボックス 263">
          <a:extLst>
            <a:ext uri="{FF2B5EF4-FFF2-40B4-BE49-F238E27FC236}">
              <a16:creationId xmlns:a16="http://schemas.microsoft.com/office/drawing/2014/main" id="{F70B9615-298A-446D-8EB0-4069C485B76A}"/>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65" name="直線コネクタ 264">
          <a:extLst>
            <a:ext uri="{FF2B5EF4-FFF2-40B4-BE49-F238E27FC236}">
              <a16:creationId xmlns:a16="http://schemas.microsoft.com/office/drawing/2014/main" id="{037BE064-7AC2-47DA-B2F5-D94170D764D2}"/>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266" name="テキスト ボックス 265">
          <a:extLst>
            <a:ext uri="{FF2B5EF4-FFF2-40B4-BE49-F238E27FC236}">
              <a16:creationId xmlns:a16="http://schemas.microsoft.com/office/drawing/2014/main" id="{A2E91C15-A2D6-40FE-A372-3F36313D9F8E}"/>
            </a:ext>
          </a:extLst>
        </xdr:cNvPr>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67" name="直線コネクタ 266">
          <a:extLst>
            <a:ext uri="{FF2B5EF4-FFF2-40B4-BE49-F238E27FC236}">
              <a16:creationId xmlns:a16="http://schemas.microsoft.com/office/drawing/2014/main" id="{A9B301D3-1111-4B7B-BEDC-B4D901702AF4}"/>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268" name="テキスト ボックス 267">
          <a:extLst>
            <a:ext uri="{FF2B5EF4-FFF2-40B4-BE49-F238E27FC236}">
              <a16:creationId xmlns:a16="http://schemas.microsoft.com/office/drawing/2014/main" id="{3AAA0CC2-375B-4A50-A15A-C52C20C62765}"/>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9" name="直線コネクタ 268">
          <a:extLst>
            <a:ext uri="{FF2B5EF4-FFF2-40B4-BE49-F238E27FC236}">
              <a16:creationId xmlns:a16="http://schemas.microsoft.com/office/drawing/2014/main" id="{EFF02441-36E8-4F21-9C28-AE2E14CFDA34}"/>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70" name="テキスト ボックス 269">
          <a:extLst>
            <a:ext uri="{FF2B5EF4-FFF2-40B4-BE49-F238E27FC236}">
              <a16:creationId xmlns:a16="http://schemas.microsoft.com/office/drawing/2014/main" id="{69F896F9-029E-4BC4-AE11-9A6368C208D7}"/>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1" name="【公営住宅】&#10;一人当たり面積グラフ枠">
          <a:extLst>
            <a:ext uri="{FF2B5EF4-FFF2-40B4-BE49-F238E27FC236}">
              <a16:creationId xmlns:a16="http://schemas.microsoft.com/office/drawing/2014/main" id="{5BD702A7-8A95-43E8-B98D-87712F3300AA}"/>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120179</xdr:rowOff>
    </xdr:from>
    <xdr:to>
      <xdr:col>54</xdr:col>
      <xdr:colOff>189865</xdr:colOff>
      <xdr:row>86</xdr:row>
      <xdr:rowOff>126819</xdr:rowOff>
    </xdr:to>
    <xdr:cxnSp macro="">
      <xdr:nvCxnSpPr>
        <xdr:cNvPr id="272" name="直線コネクタ 271">
          <a:extLst>
            <a:ext uri="{FF2B5EF4-FFF2-40B4-BE49-F238E27FC236}">
              <a16:creationId xmlns:a16="http://schemas.microsoft.com/office/drawing/2014/main" id="{4EB309DF-2F98-43F3-8C7E-B4F455149BD9}"/>
            </a:ext>
          </a:extLst>
        </xdr:cNvPr>
        <xdr:cNvCxnSpPr/>
      </xdr:nvCxnSpPr>
      <xdr:spPr>
        <a:xfrm flipV="1">
          <a:off x="10476865" y="13493279"/>
          <a:ext cx="0" cy="137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130646</xdr:rowOff>
    </xdr:from>
    <xdr:ext cx="469744" cy="259045"/>
    <xdr:sp macro="" textlink="">
      <xdr:nvSpPr>
        <xdr:cNvPr id="273" name="【公営住宅】&#10;一人当たり面積最小値テキスト">
          <a:extLst>
            <a:ext uri="{FF2B5EF4-FFF2-40B4-BE49-F238E27FC236}">
              <a16:creationId xmlns:a16="http://schemas.microsoft.com/office/drawing/2014/main" id="{27E2E8FF-120F-46C8-B724-93C8987DE78B}"/>
            </a:ext>
          </a:extLst>
        </xdr:cNvPr>
        <xdr:cNvSpPr txBox="1"/>
      </xdr:nvSpPr>
      <xdr:spPr>
        <a:xfrm>
          <a:off x="10515600" y="14875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126819</xdr:rowOff>
    </xdr:from>
    <xdr:to>
      <xdr:col>55</xdr:col>
      <xdr:colOff>88900</xdr:colOff>
      <xdr:row>86</xdr:row>
      <xdr:rowOff>126819</xdr:rowOff>
    </xdr:to>
    <xdr:cxnSp macro="">
      <xdr:nvCxnSpPr>
        <xdr:cNvPr id="274" name="直線コネクタ 273">
          <a:extLst>
            <a:ext uri="{FF2B5EF4-FFF2-40B4-BE49-F238E27FC236}">
              <a16:creationId xmlns:a16="http://schemas.microsoft.com/office/drawing/2014/main" id="{50FF42FD-F083-4C28-9651-B2A3CEAAA96C}"/>
            </a:ext>
          </a:extLst>
        </xdr:cNvPr>
        <xdr:cNvCxnSpPr/>
      </xdr:nvCxnSpPr>
      <xdr:spPr>
        <a:xfrm>
          <a:off x="10388600" y="14871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66856</xdr:rowOff>
    </xdr:from>
    <xdr:ext cx="534377" cy="259045"/>
    <xdr:sp macro="" textlink="">
      <xdr:nvSpPr>
        <xdr:cNvPr id="275" name="【公営住宅】&#10;一人当たり面積最大値テキスト">
          <a:extLst>
            <a:ext uri="{FF2B5EF4-FFF2-40B4-BE49-F238E27FC236}">
              <a16:creationId xmlns:a16="http://schemas.microsoft.com/office/drawing/2014/main" id="{183D15D6-C215-4FB6-89E4-A7A0AC11A3EC}"/>
            </a:ext>
          </a:extLst>
        </xdr:cNvPr>
        <xdr:cNvSpPr txBox="1"/>
      </xdr:nvSpPr>
      <xdr:spPr>
        <a:xfrm>
          <a:off x="10515600" y="13268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120179</xdr:rowOff>
    </xdr:from>
    <xdr:to>
      <xdr:col>55</xdr:col>
      <xdr:colOff>88900</xdr:colOff>
      <xdr:row>78</xdr:row>
      <xdr:rowOff>120179</xdr:rowOff>
    </xdr:to>
    <xdr:cxnSp macro="">
      <xdr:nvCxnSpPr>
        <xdr:cNvPr id="276" name="直線コネクタ 275">
          <a:extLst>
            <a:ext uri="{FF2B5EF4-FFF2-40B4-BE49-F238E27FC236}">
              <a16:creationId xmlns:a16="http://schemas.microsoft.com/office/drawing/2014/main" id="{1D5AAA5A-2C77-4ECD-B224-E2F6F0F9D12E}"/>
            </a:ext>
          </a:extLst>
        </xdr:cNvPr>
        <xdr:cNvCxnSpPr/>
      </xdr:nvCxnSpPr>
      <xdr:spPr>
        <a:xfrm>
          <a:off x="10388600" y="13493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77959</xdr:rowOff>
    </xdr:from>
    <xdr:ext cx="469744" cy="259045"/>
    <xdr:sp macro="" textlink="">
      <xdr:nvSpPr>
        <xdr:cNvPr id="277" name="【公営住宅】&#10;一人当たり面積平均値テキスト">
          <a:extLst>
            <a:ext uri="{FF2B5EF4-FFF2-40B4-BE49-F238E27FC236}">
              <a16:creationId xmlns:a16="http://schemas.microsoft.com/office/drawing/2014/main" id="{7A65D5F8-7071-406A-B168-DDF32DAF9D43}"/>
            </a:ext>
          </a:extLst>
        </xdr:cNvPr>
        <xdr:cNvSpPr txBox="1"/>
      </xdr:nvSpPr>
      <xdr:spPr>
        <a:xfrm>
          <a:off x="10515600" y="144797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99532</xdr:rowOff>
    </xdr:from>
    <xdr:to>
      <xdr:col>55</xdr:col>
      <xdr:colOff>50800</xdr:colOff>
      <xdr:row>85</xdr:row>
      <xdr:rowOff>29682</xdr:rowOff>
    </xdr:to>
    <xdr:sp macro="" textlink="">
      <xdr:nvSpPr>
        <xdr:cNvPr id="278" name="フローチャート: 判断 277">
          <a:extLst>
            <a:ext uri="{FF2B5EF4-FFF2-40B4-BE49-F238E27FC236}">
              <a16:creationId xmlns:a16="http://schemas.microsoft.com/office/drawing/2014/main" id="{6DBBE667-B572-4BC1-A45C-1B83A82227E6}"/>
            </a:ext>
          </a:extLst>
        </xdr:cNvPr>
        <xdr:cNvSpPr/>
      </xdr:nvSpPr>
      <xdr:spPr>
        <a:xfrm>
          <a:off x="10426700" y="14501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117275</xdr:rowOff>
    </xdr:from>
    <xdr:to>
      <xdr:col>50</xdr:col>
      <xdr:colOff>165100</xdr:colOff>
      <xdr:row>85</xdr:row>
      <xdr:rowOff>47425</xdr:rowOff>
    </xdr:to>
    <xdr:sp macro="" textlink="">
      <xdr:nvSpPr>
        <xdr:cNvPr id="279" name="フローチャート: 判断 278">
          <a:extLst>
            <a:ext uri="{FF2B5EF4-FFF2-40B4-BE49-F238E27FC236}">
              <a16:creationId xmlns:a16="http://schemas.microsoft.com/office/drawing/2014/main" id="{5BCB0A8F-B450-4F7F-A86A-78D619B7F6AF}"/>
            </a:ext>
          </a:extLst>
        </xdr:cNvPr>
        <xdr:cNvSpPr/>
      </xdr:nvSpPr>
      <xdr:spPr>
        <a:xfrm>
          <a:off x="9588500" y="1451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68290</xdr:rowOff>
    </xdr:from>
    <xdr:to>
      <xdr:col>46</xdr:col>
      <xdr:colOff>38100</xdr:colOff>
      <xdr:row>84</xdr:row>
      <xdr:rowOff>169890</xdr:rowOff>
    </xdr:to>
    <xdr:sp macro="" textlink="">
      <xdr:nvSpPr>
        <xdr:cNvPr id="280" name="フローチャート: 判断 279">
          <a:extLst>
            <a:ext uri="{FF2B5EF4-FFF2-40B4-BE49-F238E27FC236}">
              <a16:creationId xmlns:a16="http://schemas.microsoft.com/office/drawing/2014/main" id="{248C8A9B-355F-44FE-9AD8-CA0DFB446481}"/>
            </a:ext>
          </a:extLst>
        </xdr:cNvPr>
        <xdr:cNvSpPr/>
      </xdr:nvSpPr>
      <xdr:spPr>
        <a:xfrm>
          <a:off x="8699500" y="1447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54138</xdr:rowOff>
    </xdr:from>
    <xdr:to>
      <xdr:col>41</xdr:col>
      <xdr:colOff>101600</xdr:colOff>
      <xdr:row>84</xdr:row>
      <xdr:rowOff>155738</xdr:rowOff>
    </xdr:to>
    <xdr:sp macro="" textlink="">
      <xdr:nvSpPr>
        <xdr:cNvPr id="281" name="フローチャート: 判断 280">
          <a:extLst>
            <a:ext uri="{FF2B5EF4-FFF2-40B4-BE49-F238E27FC236}">
              <a16:creationId xmlns:a16="http://schemas.microsoft.com/office/drawing/2014/main" id="{59DBEDF1-EF49-48CB-9053-42706DF76E67}"/>
            </a:ext>
          </a:extLst>
        </xdr:cNvPr>
        <xdr:cNvSpPr/>
      </xdr:nvSpPr>
      <xdr:spPr>
        <a:xfrm>
          <a:off x="7810500" y="1445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2" name="テキスト ボックス 281">
          <a:extLst>
            <a:ext uri="{FF2B5EF4-FFF2-40B4-BE49-F238E27FC236}">
              <a16:creationId xmlns:a16="http://schemas.microsoft.com/office/drawing/2014/main" id="{59FB5B5F-CBD4-4B06-ACEC-9C6EE2D1AB69}"/>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3" name="テキスト ボックス 282">
          <a:extLst>
            <a:ext uri="{FF2B5EF4-FFF2-40B4-BE49-F238E27FC236}">
              <a16:creationId xmlns:a16="http://schemas.microsoft.com/office/drawing/2014/main" id="{8627DB30-7C17-4AFC-935E-996E3739E288}"/>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4" name="テキスト ボックス 283">
          <a:extLst>
            <a:ext uri="{FF2B5EF4-FFF2-40B4-BE49-F238E27FC236}">
              <a16:creationId xmlns:a16="http://schemas.microsoft.com/office/drawing/2014/main" id="{49A10271-550B-418A-B2FC-6EA1F9E63BD3}"/>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29091FF4-185B-4F47-B3ED-828265C7FF7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9CD0D395-85FC-4E22-B1B4-8A4D381BD766}"/>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149279</xdr:rowOff>
    </xdr:from>
    <xdr:to>
      <xdr:col>50</xdr:col>
      <xdr:colOff>165100</xdr:colOff>
      <xdr:row>83</xdr:row>
      <xdr:rowOff>79429</xdr:rowOff>
    </xdr:to>
    <xdr:sp macro="" textlink="">
      <xdr:nvSpPr>
        <xdr:cNvPr id="287" name="楕円 286">
          <a:extLst>
            <a:ext uri="{FF2B5EF4-FFF2-40B4-BE49-F238E27FC236}">
              <a16:creationId xmlns:a16="http://schemas.microsoft.com/office/drawing/2014/main" id="{D6F99DDE-6ED7-489B-9DAD-F2F46ADFA7AC}"/>
            </a:ext>
          </a:extLst>
        </xdr:cNvPr>
        <xdr:cNvSpPr/>
      </xdr:nvSpPr>
      <xdr:spPr>
        <a:xfrm>
          <a:off x="9588500" y="14208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38552</xdr:rowOff>
    </xdr:from>
    <xdr:ext cx="469744" cy="259045"/>
    <xdr:sp macro="" textlink="">
      <xdr:nvSpPr>
        <xdr:cNvPr id="288" name="n_1aveValue【公営住宅】&#10;一人当たり面積">
          <a:extLst>
            <a:ext uri="{FF2B5EF4-FFF2-40B4-BE49-F238E27FC236}">
              <a16:creationId xmlns:a16="http://schemas.microsoft.com/office/drawing/2014/main" id="{D508ACF9-0F15-4569-BBD5-429ECDC3FE32}"/>
            </a:ext>
          </a:extLst>
        </xdr:cNvPr>
        <xdr:cNvSpPr txBox="1"/>
      </xdr:nvSpPr>
      <xdr:spPr>
        <a:xfrm>
          <a:off x="9391727" y="1461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14967</xdr:rowOff>
    </xdr:from>
    <xdr:ext cx="469744" cy="259045"/>
    <xdr:sp macro="" textlink="">
      <xdr:nvSpPr>
        <xdr:cNvPr id="289" name="n_2aveValue【公営住宅】&#10;一人当たり面積">
          <a:extLst>
            <a:ext uri="{FF2B5EF4-FFF2-40B4-BE49-F238E27FC236}">
              <a16:creationId xmlns:a16="http://schemas.microsoft.com/office/drawing/2014/main" id="{F409EEFD-8D2E-48EC-BFF0-1A667C786C6D}"/>
            </a:ext>
          </a:extLst>
        </xdr:cNvPr>
        <xdr:cNvSpPr txBox="1"/>
      </xdr:nvSpPr>
      <xdr:spPr>
        <a:xfrm>
          <a:off x="8515427" y="14245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815</xdr:rowOff>
    </xdr:from>
    <xdr:ext cx="469744" cy="259045"/>
    <xdr:sp macro="" textlink="">
      <xdr:nvSpPr>
        <xdr:cNvPr id="290" name="n_3aveValue【公営住宅】&#10;一人当たり面積">
          <a:extLst>
            <a:ext uri="{FF2B5EF4-FFF2-40B4-BE49-F238E27FC236}">
              <a16:creationId xmlns:a16="http://schemas.microsoft.com/office/drawing/2014/main" id="{E572A26C-5A93-48C6-BC0A-51005B39FAA0}"/>
            </a:ext>
          </a:extLst>
        </xdr:cNvPr>
        <xdr:cNvSpPr txBox="1"/>
      </xdr:nvSpPr>
      <xdr:spPr>
        <a:xfrm>
          <a:off x="7626427" y="1423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95956</xdr:rowOff>
    </xdr:from>
    <xdr:ext cx="469744" cy="259045"/>
    <xdr:sp macro="" textlink="">
      <xdr:nvSpPr>
        <xdr:cNvPr id="291" name="n_1mainValue【公営住宅】&#10;一人当たり面積">
          <a:extLst>
            <a:ext uri="{FF2B5EF4-FFF2-40B4-BE49-F238E27FC236}">
              <a16:creationId xmlns:a16="http://schemas.microsoft.com/office/drawing/2014/main" id="{FA3F7BD9-7D71-4422-8533-5A7A7A3C59C3}"/>
            </a:ext>
          </a:extLst>
        </xdr:cNvPr>
        <xdr:cNvSpPr txBox="1"/>
      </xdr:nvSpPr>
      <xdr:spPr>
        <a:xfrm>
          <a:off x="9391727" y="13983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2" name="正方形/長方形 291">
          <a:extLst>
            <a:ext uri="{FF2B5EF4-FFF2-40B4-BE49-F238E27FC236}">
              <a16:creationId xmlns:a16="http://schemas.microsoft.com/office/drawing/2014/main" id="{90FDCB11-A4B3-4613-B6D3-6A2441006BB6}"/>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3" name="正方形/長方形 292">
          <a:extLst>
            <a:ext uri="{FF2B5EF4-FFF2-40B4-BE49-F238E27FC236}">
              <a16:creationId xmlns:a16="http://schemas.microsoft.com/office/drawing/2014/main" id="{BCDC3259-3EAA-4ACA-98CD-99E15DF8ADA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4" name="正方形/長方形 293">
          <a:extLst>
            <a:ext uri="{FF2B5EF4-FFF2-40B4-BE49-F238E27FC236}">
              <a16:creationId xmlns:a16="http://schemas.microsoft.com/office/drawing/2014/main" id="{570C5AFE-75B4-47BD-97DF-95E816F12F82}"/>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5" name="正方形/長方形 294">
          <a:extLst>
            <a:ext uri="{FF2B5EF4-FFF2-40B4-BE49-F238E27FC236}">
              <a16:creationId xmlns:a16="http://schemas.microsoft.com/office/drawing/2014/main" id="{18DCB1E2-FC82-419C-A513-6F48D9207784}"/>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96" name="正方形/長方形 295">
          <a:extLst>
            <a:ext uri="{FF2B5EF4-FFF2-40B4-BE49-F238E27FC236}">
              <a16:creationId xmlns:a16="http://schemas.microsoft.com/office/drawing/2014/main" id="{30501CCF-CA11-40A9-A94D-E0B79D530E35}"/>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97" name="正方形/長方形 296">
          <a:extLst>
            <a:ext uri="{FF2B5EF4-FFF2-40B4-BE49-F238E27FC236}">
              <a16:creationId xmlns:a16="http://schemas.microsoft.com/office/drawing/2014/main" id="{5D1FAC12-0034-4E24-AD4C-32D8DDA6FB04}"/>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98" name="正方形/長方形 297">
          <a:extLst>
            <a:ext uri="{FF2B5EF4-FFF2-40B4-BE49-F238E27FC236}">
              <a16:creationId xmlns:a16="http://schemas.microsoft.com/office/drawing/2014/main" id="{6A2381CC-22B5-4250-A370-715317C45452}"/>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9" name="正方形/長方形 298">
          <a:extLst>
            <a:ext uri="{FF2B5EF4-FFF2-40B4-BE49-F238E27FC236}">
              <a16:creationId xmlns:a16="http://schemas.microsoft.com/office/drawing/2014/main" id="{BEEFBE10-41CB-4D0D-A0E0-5FCD88B2F607}"/>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0" name="正方形/長方形 299">
          <a:extLst>
            <a:ext uri="{FF2B5EF4-FFF2-40B4-BE49-F238E27FC236}">
              <a16:creationId xmlns:a16="http://schemas.microsoft.com/office/drawing/2014/main" id="{805294B6-9D25-408C-9CBA-E997FF57B271}"/>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1" name="正方形/長方形 300">
          <a:extLst>
            <a:ext uri="{FF2B5EF4-FFF2-40B4-BE49-F238E27FC236}">
              <a16:creationId xmlns:a16="http://schemas.microsoft.com/office/drawing/2014/main" id="{2711285F-82F4-4F44-AB20-A48D9226AB6F}"/>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2" name="正方形/長方形 301">
          <a:extLst>
            <a:ext uri="{FF2B5EF4-FFF2-40B4-BE49-F238E27FC236}">
              <a16:creationId xmlns:a16="http://schemas.microsoft.com/office/drawing/2014/main" id="{DE4E5975-11EB-4B40-AAE7-5FB0A9582521}"/>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3" name="正方形/長方形 302">
          <a:extLst>
            <a:ext uri="{FF2B5EF4-FFF2-40B4-BE49-F238E27FC236}">
              <a16:creationId xmlns:a16="http://schemas.microsoft.com/office/drawing/2014/main" id="{A88658C4-6A4C-4B88-877F-75F707CBA87C}"/>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4" name="正方形/長方形 303">
          <a:extLst>
            <a:ext uri="{FF2B5EF4-FFF2-40B4-BE49-F238E27FC236}">
              <a16:creationId xmlns:a16="http://schemas.microsoft.com/office/drawing/2014/main" id="{7BB59279-9F7C-4F36-8EDC-F375FD44C1E6}"/>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05" name="正方形/長方形 304">
          <a:extLst>
            <a:ext uri="{FF2B5EF4-FFF2-40B4-BE49-F238E27FC236}">
              <a16:creationId xmlns:a16="http://schemas.microsoft.com/office/drawing/2014/main" id="{2501C7F3-62E4-4348-BC17-CD23517B6744}"/>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06" name="正方形/長方形 305">
          <a:extLst>
            <a:ext uri="{FF2B5EF4-FFF2-40B4-BE49-F238E27FC236}">
              <a16:creationId xmlns:a16="http://schemas.microsoft.com/office/drawing/2014/main" id="{663D2037-8E27-487B-92A8-34BEACC467A9}"/>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07" name="正方形/長方形 306">
          <a:extLst>
            <a:ext uri="{FF2B5EF4-FFF2-40B4-BE49-F238E27FC236}">
              <a16:creationId xmlns:a16="http://schemas.microsoft.com/office/drawing/2014/main" id="{48B7C88E-5A1F-41E1-8BD8-7EBE2BE702D9}"/>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08" name="正方形/長方形 307">
          <a:extLst>
            <a:ext uri="{FF2B5EF4-FFF2-40B4-BE49-F238E27FC236}">
              <a16:creationId xmlns:a16="http://schemas.microsoft.com/office/drawing/2014/main" id="{E5726C16-220F-484C-B45D-C19A8BDEF137}"/>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09" name="正方形/長方形 308">
          <a:extLst>
            <a:ext uri="{FF2B5EF4-FFF2-40B4-BE49-F238E27FC236}">
              <a16:creationId xmlns:a16="http://schemas.microsoft.com/office/drawing/2014/main" id="{0D95ED10-E8B3-4DC8-8B74-65FFC0E73CCF}"/>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0" name="正方形/長方形 309">
          <a:extLst>
            <a:ext uri="{FF2B5EF4-FFF2-40B4-BE49-F238E27FC236}">
              <a16:creationId xmlns:a16="http://schemas.microsoft.com/office/drawing/2014/main" id="{538B5D3B-D1D2-43D0-9838-FA1C6113C01B}"/>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1" name="正方形/長方形 310">
          <a:extLst>
            <a:ext uri="{FF2B5EF4-FFF2-40B4-BE49-F238E27FC236}">
              <a16:creationId xmlns:a16="http://schemas.microsoft.com/office/drawing/2014/main" id="{BC379BC8-11C8-4B9B-9FBD-CF7216C6E1B2}"/>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2" name="正方形/長方形 311">
          <a:extLst>
            <a:ext uri="{FF2B5EF4-FFF2-40B4-BE49-F238E27FC236}">
              <a16:creationId xmlns:a16="http://schemas.microsoft.com/office/drawing/2014/main" id="{4D1D55AD-67C2-4795-986C-5B4DCDBB7B45}"/>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3" name="正方形/長方形 312">
          <a:extLst>
            <a:ext uri="{FF2B5EF4-FFF2-40B4-BE49-F238E27FC236}">
              <a16:creationId xmlns:a16="http://schemas.microsoft.com/office/drawing/2014/main" id="{DFAE3FEE-6845-41EC-8B1B-B07049ED507B}"/>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14" name="正方形/長方形 313">
          <a:extLst>
            <a:ext uri="{FF2B5EF4-FFF2-40B4-BE49-F238E27FC236}">
              <a16:creationId xmlns:a16="http://schemas.microsoft.com/office/drawing/2014/main" id="{AAF82359-7494-499B-931E-206BE6147313}"/>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15" name="正方形/長方形 314">
          <a:extLst>
            <a:ext uri="{FF2B5EF4-FFF2-40B4-BE49-F238E27FC236}">
              <a16:creationId xmlns:a16="http://schemas.microsoft.com/office/drawing/2014/main" id="{0FCCC7CA-9673-41FA-8490-D6C578DFCD11}"/>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16" name="テキスト ボックス 315">
          <a:extLst>
            <a:ext uri="{FF2B5EF4-FFF2-40B4-BE49-F238E27FC236}">
              <a16:creationId xmlns:a16="http://schemas.microsoft.com/office/drawing/2014/main" id="{292980F9-07E0-44A8-B9A3-2F09891F88AD}"/>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17" name="直線コネクタ 316">
          <a:extLst>
            <a:ext uri="{FF2B5EF4-FFF2-40B4-BE49-F238E27FC236}">
              <a16:creationId xmlns:a16="http://schemas.microsoft.com/office/drawing/2014/main" id="{27A0149C-B902-4AA9-B301-ED094485C354}"/>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18" name="直線コネクタ 317">
          <a:extLst>
            <a:ext uri="{FF2B5EF4-FFF2-40B4-BE49-F238E27FC236}">
              <a16:creationId xmlns:a16="http://schemas.microsoft.com/office/drawing/2014/main" id="{23A643BB-096F-4B67-8559-FD8CA31BD236}"/>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19" name="テキスト ボックス 318">
          <a:extLst>
            <a:ext uri="{FF2B5EF4-FFF2-40B4-BE49-F238E27FC236}">
              <a16:creationId xmlns:a16="http://schemas.microsoft.com/office/drawing/2014/main" id="{5867D508-D961-488F-9EB2-5364A700EECD}"/>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20" name="直線コネクタ 319">
          <a:extLst>
            <a:ext uri="{FF2B5EF4-FFF2-40B4-BE49-F238E27FC236}">
              <a16:creationId xmlns:a16="http://schemas.microsoft.com/office/drawing/2014/main" id="{E86FECF4-D9DD-4917-9D41-0C360A5CB57D}"/>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21" name="テキスト ボックス 320">
          <a:extLst>
            <a:ext uri="{FF2B5EF4-FFF2-40B4-BE49-F238E27FC236}">
              <a16:creationId xmlns:a16="http://schemas.microsoft.com/office/drawing/2014/main" id="{963E15F1-0E54-4FCB-BC03-8A273793721A}"/>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22" name="直線コネクタ 321">
          <a:extLst>
            <a:ext uri="{FF2B5EF4-FFF2-40B4-BE49-F238E27FC236}">
              <a16:creationId xmlns:a16="http://schemas.microsoft.com/office/drawing/2014/main" id="{DCAFCF52-5ED9-4BC2-883C-F5CDDE69527C}"/>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23" name="テキスト ボックス 322">
          <a:extLst>
            <a:ext uri="{FF2B5EF4-FFF2-40B4-BE49-F238E27FC236}">
              <a16:creationId xmlns:a16="http://schemas.microsoft.com/office/drawing/2014/main" id="{F0AD5FA7-D89F-47EE-BB8D-57F47D25246F}"/>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24" name="直線コネクタ 323">
          <a:extLst>
            <a:ext uri="{FF2B5EF4-FFF2-40B4-BE49-F238E27FC236}">
              <a16:creationId xmlns:a16="http://schemas.microsoft.com/office/drawing/2014/main" id="{72879B4D-98E3-415A-95B8-49770148601C}"/>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25" name="テキスト ボックス 324">
          <a:extLst>
            <a:ext uri="{FF2B5EF4-FFF2-40B4-BE49-F238E27FC236}">
              <a16:creationId xmlns:a16="http://schemas.microsoft.com/office/drawing/2014/main" id="{38FF5054-1869-43E9-BF77-3AD03AB059E8}"/>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26" name="直線コネクタ 325">
          <a:extLst>
            <a:ext uri="{FF2B5EF4-FFF2-40B4-BE49-F238E27FC236}">
              <a16:creationId xmlns:a16="http://schemas.microsoft.com/office/drawing/2014/main" id="{8CECA696-4844-4FE8-9399-35026B97B967}"/>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27" name="テキスト ボックス 326">
          <a:extLst>
            <a:ext uri="{FF2B5EF4-FFF2-40B4-BE49-F238E27FC236}">
              <a16:creationId xmlns:a16="http://schemas.microsoft.com/office/drawing/2014/main" id="{E436E983-DF94-4E1F-B41A-AFEBBA331873}"/>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28" name="直線コネクタ 327">
          <a:extLst>
            <a:ext uri="{FF2B5EF4-FFF2-40B4-BE49-F238E27FC236}">
              <a16:creationId xmlns:a16="http://schemas.microsoft.com/office/drawing/2014/main" id="{EA89FFC4-0BF4-4F32-A827-835FADFC5D23}"/>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29" name="テキスト ボックス 328">
          <a:extLst>
            <a:ext uri="{FF2B5EF4-FFF2-40B4-BE49-F238E27FC236}">
              <a16:creationId xmlns:a16="http://schemas.microsoft.com/office/drawing/2014/main" id="{E139C006-991E-4BF7-A7FE-9FFA6CAB80DF}"/>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0" name="直線コネクタ 329">
          <a:extLst>
            <a:ext uri="{FF2B5EF4-FFF2-40B4-BE49-F238E27FC236}">
              <a16:creationId xmlns:a16="http://schemas.microsoft.com/office/drawing/2014/main" id="{A5820A93-88B6-4CF0-A519-25AC5D4BB47E}"/>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1" name="テキスト ボックス 330">
          <a:extLst>
            <a:ext uri="{FF2B5EF4-FFF2-40B4-BE49-F238E27FC236}">
              <a16:creationId xmlns:a16="http://schemas.microsoft.com/office/drawing/2014/main" id="{DF36EBA8-2E88-476E-82D9-B4744A54465B}"/>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2" name="【認定こども園・幼稚園・保育所】&#10;有形固定資産減価償却率グラフ枠">
          <a:extLst>
            <a:ext uri="{FF2B5EF4-FFF2-40B4-BE49-F238E27FC236}">
              <a16:creationId xmlns:a16="http://schemas.microsoft.com/office/drawing/2014/main" id="{FBF96963-1E30-4CD0-BBFA-65123A74BDB1}"/>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170906</xdr:rowOff>
    </xdr:to>
    <xdr:cxnSp macro="">
      <xdr:nvCxnSpPr>
        <xdr:cNvPr id="333" name="直線コネクタ 332">
          <a:extLst>
            <a:ext uri="{FF2B5EF4-FFF2-40B4-BE49-F238E27FC236}">
              <a16:creationId xmlns:a16="http://schemas.microsoft.com/office/drawing/2014/main" id="{FFC7A468-400E-4F9F-B85C-9099AF76AD7B}"/>
            </a:ext>
          </a:extLst>
        </xdr:cNvPr>
        <xdr:cNvCxnSpPr/>
      </xdr:nvCxnSpPr>
      <xdr:spPr>
        <a:xfrm flipV="1">
          <a:off x="16318864" y="5660572"/>
          <a:ext cx="0" cy="1539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3283</xdr:rowOff>
    </xdr:from>
    <xdr:ext cx="340478" cy="259045"/>
    <xdr:sp macro="" textlink="">
      <xdr:nvSpPr>
        <xdr:cNvPr id="334" name="【認定こども園・幼稚園・保育所】&#10;有形固定資産減価償却率最小値テキスト">
          <a:extLst>
            <a:ext uri="{FF2B5EF4-FFF2-40B4-BE49-F238E27FC236}">
              <a16:creationId xmlns:a16="http://schemas.microsoft.com/office/drawing/2014/main" id="{4D873FB9-7E82-4D85-8DBF-9D90B854EEF0}"/>
            </a:ext>
          </a:extLst>
        </xdr:cNvPr>
        <xdr:cNvSpPr txBox="1"/>
      </xdr:nvSpPr>
      <xdr:spPr>
        <a:xfrm>
          <a:off x="16357600" y="72041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170906</xdr:rowOff>
    </xdr:from>
    <xdr:to>
      <xdr:col>86</xdr:col>
      <xdr:colOff>25400</xdr:colOff>
      <xdr:row>41</xdr:row>
      <xdr:rowOff>170906</xdr:rowOff>
    </xdr:to>
    <xdr:cxnSp macro="">
      <xdr:nvCxnSpPr>
        <xdr:cNvPr id="335" name="直線コネクタ 334">
          <a:extLst>
            <a:ext uri="{FF2B5EF4-FFF2-40B4-BE49-F238E27FC236}">
              <a16:creationId xmlns:a16="http://schemas.microsoft.com/office/drawing/2014/main" id="{69CB59B1-360B-4838-8A09-E9C03DFE0780}"/>
            </a:ext>
          </a:extLst>
        </xdr:cNvPr>
        <xdr:cNvCxnSpPr/>
      </xdr:nvCxnSpPr>
      <xdr:spPr>
        <a:xfrm>
          <a:off x="16230600" y="720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36" name="【認定こども園・幼稚園・保育所】&#10;有形固定資産減価償却率最大値テキスト">
          <a:extLst>
            <a:ext uri="{FF2B5EF4-FFF2-40B4-BE49-F238E27FC236}">
              <a16:creationId xmlns:a16="http://schemas.microsoft.com/office/drawing/2014/main" id="{8552EE74-31B0-4FE8-B1EC-DFAB23A2DF12}"/>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37" name="直線コネクタ 336">
          <a:extLst>
            <a:ext uri="{FF2B5EF4-FFF2-40B4-BE49-F238E27FC236}">
              <a16:creationId xmlns:a16="http://schemas.microsoft.com/office/drawing/2014/main" id="{C5AB54CC-C207-4F1C-8A29-AAD9F72A6DC8}"/>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142620</xdr:rowOff>
    </xdr:from>
    <xdr:ext cx="405111" cy="259045"/>
    <xdr:sp macro="" textlink="">
      <xdr:nvSpPr>
        <xdr:cNvPr id="338" name="【認定こども園・幼稚園・保育所】&#10;有形固定資産減価償却率平均値テキスト">
          <a:extLst>
            <a:ext uri="{FF2B5EF4-FFF2-40B4-BE49-F238E27FC236}">
              <a16:creationId xmlns:a16="http://schemas.microsoft.com/office/drawing/2014/main" id="{17F0F8D3-6CB5-4934-9A33-9EE064B13897}"/>
            </a:ext>
          </a:extLst>
        </xdr:cNvPr>
        <xdr:cNvSpPr txBox="1"/>
      </xdr:nvSpPr>
      <xdr:spPr>
        <a:xfrm>
          <a:off x="16357600" y="648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164193</xdr:rowOff>
    </xdr:from>
    <xdr:to>
      <xdr:col>85</xdr:col>
      <xdr:colOff>177800</xdr:colOff>
      <xdr:row>38</xdr:row>
      <xdr:rowOff>94343</xdr:rowOff>
    </xdr:to>
    <xdr:sp macro="" textlink="">
      <xdr:nvSpPr>
        <xdr:cNvPr id="339" name="フローチャート: 判断 338">
          <a:extLst>
            <a:ext uri="{FF2B5EF4-FFF2-40B4-BE49-F238E27FC236}">
              <a16:creationId xmlns:a16="http://schemas.microsoft.com/office/drawing/2014/main" id="{46B5CAAD-2857-4483-A387-C558FDF794E8}"/>
            </a:ext>
          </a:extLst>
        </xdr:cNvPr>
        <xdr:cNvSpPr/>
      </xdr:nvSpPr>
      <xdr:spPr>
        <a:xfrm>
          <a:off x="162687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23767</xdr:rowOff>
    </xdr:from>
    <xdr:to>
      <xdr:col>81</xdr:col>
      <xdr:colOff>101600</xdr:colOff>
      <xdr:row>37</xdr:row>
      <xdr:rowOff>125367</xdr:rowOff>
    </xdr:to>
    <xdr:sp macro="" textlink="">
      <xdr:nvSpPr>
        <xdr:cNvPr id="340" name="フローチャート: 判断 339">
          <a:extLst>
            <a:ext uri="{FF2B5EF4-FFF2-40B4-BE49-F238E27FC236}">
              <a16:creationId xmlns:a16="http://schemas.microsoft.com/office/drawing/2014/main" id="{2D0EF413-5E49-4866-89B8-FDDD4828D00B}"/>
            </a:ext>
          </a:extLst>
        </xdr:cNvPr>
        <xdr:cNvSpPr/>
      </xdr:nvSpPr>
      <xdr:spPr>
        <a:xfrm>
          <a:off x="15430500" y="63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17236</xdr:rowOff>
    </xdr:from>
    <xdr:to>
      <xdr:col>76</xdr:col>
      <xdr:colOff>165100</xdr:colOff>
      <xdr:row>37</xdr:row>
      <xdr:rowOff>118836</xdr:rowOff>
    </xdr:to>
    <xdr:sp macro="" textlink="">
      <xdr:nvSpPr>
        <xdr:cNvPr id="341" name="フローチャート: 判断 340">
          <a:extLst>
            <a:ext uri="{FF2B5EF4-FFF2-40B4-BE49-F238E27FC236}">
              <a16:creationId xmlns:a16="http://schemas.microsoft.com/office/drawing/2014/main" id="{3431C674-E8C0-474C-A2D3-4DB7B91913BE}"/>
            </a:ext>
          </a:extLst>
        </xdr:cNvPr>
        <xdr:cNvSpPr/>
      </xdr:nvSpPr>
      <xdr:spPr>
        <a:xfrm>
          <a:off x="14541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144599</xdr:rowOff>
    </xdr:from>
    <xdr:to>
      <xdr:col>72</xdr:col>
      <xdr:colOff>38100</xdr:colOff>
      <xdr:row>37</xdr:row>
      <xdr:rowOff>74749</xdr:rowOff>
    </xdr:to>
    <xdr:sp macro="" textlink="">
      <xdr:nvSpPr>
        <xdr:cNvPr id="342" name="フローチャート: 判断 341">
          <a:extLst>
            <a:ext uri="{FF2B5EF4-FFF2-40B4-BE49-F238E27FC236}">
              <a16:creationId xmlns:a16="http://schemas.microsoft.com/office/drawing/2014/main" id="{2678F065-4564-4FDE-8304-241DD398E8B1}"/>
            </a:ext>
          </a:extLst>
        </xdr:cNvPr>
        <xdr:cNvSpPr/>
      </xdr:nvSpPr>
      <xdr:spPr>
        <a:xfrm>
          <a:off x="13652500" y="63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3" name="テキスト ボックス 342">
          <a:extLst>
            <a:ext uri="{FF2B5EF4-FFF2-40B4-BE49-F238E27FC236}">
              <a16:creationId xmlns:a16="http://schemas.microsoft.com/office/drawing/2014/main" id="{22C612CC-E8FB-4F8F-99BF-77B94C4039FD}"/>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4" name="テキスト ボックス 343">
          <a:extLst>
            <a:ext uri="{FF2B5EF4-FFF2-40B4-BE49-F238E27FC236}">
              <a16:creationId xmlns:a16="http://schemas.microsoft.com/office/drawing/2014/main" id="{4B149E2B-AB05-4253-80FB-41DAF8AF8C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45" name="テキスト ボックス 344">
          <a:extLst>
            <a:ext uri="{FF2B5EF4-FFF2-40B4-BE49-F238E27FC236}">
              <a16:creationId xmlns:a16="http://schemas.microsoft.com/office/drawing/2014/main" id="{D7B7891E-8A50-4B02-A99A-96C9D10DA8A7}"/>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46" name="テキスト ボックス 345">
          <a:extLst>
            <a:ext uri="{FF2B5EF4-FFF2-40B4-BE49-F238E27FC236}">
              <a16:creationId xmlns:a16="http://schemas.microsoft.com/office/drawing/2014/main" id="{00D47BA3-072F-4421-BE28-5D1CADE8EEB7}"/>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47" name="テキスト ボックス 346">
          <a:extLst>
            <a:ext uri="{FF2B5EF4-FFF2-40B4-BE49-F238E27FC236}">
              <a16:creationId xmlns:a16="http://schemas.microsoft.com/office/drawing/2014/main" id="{5387FF95-21A1-42EE-902E-02AB94454AC9}"/>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82550</xdr:rowOff>
    </xdr:from>
    <xdr:to>
      <xdr:col>81</xdr:col>
      <xdr:colOff>101600</xdr:colOff>
      <xdr:row>34</xdr:row>
      <xdr:rowOff>12700</xdr:rowOff>
    </xdr:to>
    <xdr:sp macro="" textlink="">
      <xdr:nvSpPr>
        <xdr:cNvPr id="348" name="楕円 347">
          <a:extLst>
            <a:ext uri="{FF2B5EF4-FFF2-40B4-BE49-F238E27FC236}">
              <a16:creationId xmlns:a16="http://schemas.microsoft.com/office/drawing/2014/main" id="{1FE51E8C-691F-4303-8A9E-328AF1E88B50}"/>
            </a:ext>
          </a:extLst>
        </xdr:cNvPr>
        <xdr:cNvSpPr/>
      </xdr:nvSpPr>
      <xdr:spPr>
        <a:xfrm>
          <a:off x="15430500" y="57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116494</xdr:rowOff>
    </xdr:from>
    <xdr:ext cx="405111" cy="259045"/>
    <xdr:sp macro="" textlink="">
      <xdr:nvSpPr>
        <xdr:cNvPr id="349" name="n_1aveValue【認定こども園・幼稚園・保育所】&#10;有形固定資産減価償却率">
          <a:extLst>
            <a:ext uri="{FF2B5EF4-FFF2-40B4-BE49-F238E27FC236}">
              <a16:creationId xmlns:a16="http://schemas.microsoft.com/office/drawing/2014/main" id="{1CA40BAE-6CF1-4AA6-AFB3-5E5E655DF525}"/>
            </a:ext>
          </a:extLst>
        </xdr:cNvPr>
        <xdr:cNvSpPr txBox="1"/>
      </xdr:nvSpPr>
      <xdr:spPr>
        <a:xfrm>
          <a:off x="15266044" y="646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135363</xdr:rowOff>
    </xdr:from>
    <xdr:ext cx="405111" cy="259045"/>
    <xdr:sp macro="" textlink="">
      <xdr:nvSpPr>
        <xdr:cNvPr id="350" name="n_2aveValue【認定こども園・幼稚園・保育所】&#10;有形固定資産減価償却率">
          <a:extLst>
            <a:ext uri="{FF2B5EF4-FFF2-40B4-BE49-F238E27FC236}">
              <a16:creationId xmlns:a16="http://schemas.microsoft.com/office/drawing/2014/main" id="{9E81820C-2A03-42A4-9092-08A5633900F0}"/>
            </a:ext>
          </a:extLst>
        </xdr:cNvPr>
        <xdr:cNvSpPr txBox="1"/>
      </xdr:nvSpPr>
      <xdr:spPr>
        <a:xfrm>
          <a:off x="14389744"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91276</xdr:rowOff>
    </xdr:from>
    <xdr:ext cx="405111" cy="259045"/>
    <xdr:sp macro="" textlink="">
      <xdr:nvSpPr>
        <xdr:cNvPr id="351" name="n_3aveValue【認定こども園・幼稚園・保育所】&#10;有形固定資産減価償却率">
          <a:extLst>
            <a:ext uri="{FF2B5EF4-FFF2-40B4-BE49-F238E27FC236}">
              <a16:creationId xmlns:a16="http://schemas.microsoft.com/office/drawing/2014/main" id="{AE7D8987-0E82-44F9-B3EB-C47C7F0C9753}"/>
            </a:ext>
          </a:extLst>
        </xdr:cNvPr>
        <xdr:cNvSpPr txBox="1"/>
      </xdr:nvSpPr>
      <xdr:spPr>
        <a:xfrm>
          <a:off x="13500744" y="609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29227</xdr:rowOff>
    </xdr:from>
    <xdr:ext cx="405111" cy="259045"/>
    <xdr:sp macro="" textlink="">
      <xdr:nvSpPr>
        <xdr:cNvPr id="352" name="n_1mainValue【認定こども園・幼稚園・保育所】&#10;有形固定資産減価償却率">
          <a:extLst>
            <a:ext uri="{FF2B5EF4-FFF2-40B4-BE49-F238E27FC236}">
              <a16:creationId xmlns:a16="http://schemas.microsoft.com/office/drawing/2014/main" id="{E0762BCB-7DA8-4A34-8B4A-587D5A59EE50}"/>
            </a:ext>
          </a:extLst>
        </xdr:cNvPr>
        <xdr:cNvSpPr txBox="1"/>
      </xdr:nvSpPr>
      <xdr:spPr>
        <a:xfrm>
          <a:off x="15266044" y="551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3" name="正方形/長方形 352">
          <a:extLst>
            <a:ext uri="{FF2B5EF4-FFF2-40B4-BE49-F238E27FC236}">
              <a16:creationId xmlns:a16="http://schemas.microsoft.com/office/drawing/2014/main" id="{393184B8-A8F8-4AC2-AC7A-2855CC934D0E}"/>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4" name="正方形/長方形 353">
          <a:extLst>
            <a:ext uri="{FF2B5EF4-FFF2-40B4-BE49-F238E27FC236}">
              <a16:creationId xmlns:a16="http://schemas.microsoft.com/office/drawing/2014/main" id="{E1E0741E-5AAD-4A09-83C7-992BCFC42302}"/>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5" name="正方形/長方形 354">
          <a:extLst>
            <a:ext uri="{FF2B5EF4-FFF2-40B4-BE49-F238E27FC236}">
              <a16:creationId xmlns:a16="http://schemas.microsoft.com/office/drawing/2014/main" id="{ED3D5AFB-0DE6-4EA3-839F-A17007BA8B6F}"/>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6" name="正方形/長方形 355">
          <a:extLst>
            <a:ext uri="{FF2B5EF4-FFF2-40B4-BE49-F238E27FC236}">
              <a16:creationId xmlns:a16="http://schemas.microsoft.com/office/drawing/2014/main" id="{EE93D6D9-4EE3-49B0-9212-980514577DCF}"/>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7" name="正方形/長方形 356">
          <a:extLst>
            <a:ext uri="{FF2B5EF4-FFF2-40B4-BE49-F238E27FC236}">
              <a16:creationId xmlns:a16="http://schemas.microsoft.com/office/drawing/2014/main" id="{9D52E86A-9AFB-4C74-8CBD-55DAF19862E6}"/>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8" name="正方形/長方形 357">
          <a:extLst>
            <a:ext uri="{FF2B5EF4-FFF2-40B4-BE49-F238E27FC236}">
              <a16:creationId xmlns:a16="http://schemas.microsoft.com/office/drawing/2014/main" id="{5DEC9BEE-2523-409F-B4CC-CDF1756B0155}"/>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9" name="正方形/長方形 358">
          <a:extLst>
            <a:ext uri="{FF2B5EF4-FFF2-40B4-BE49-F238E27FC236}">
              <a16:creationId xmlns:a16="http://schemas.microsoft.com/office/drawing/2014/main" id="{F298477C-E6FB-43B8-862A-A3BAE64BA2DB}"/>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0" name="正方形/長方形 359">
          <a:extLst>
            <a:ext uri="{FF2B5EF4-FFF2-40B4-BE49-F238E27FC236}">
              <a16:creationId xmlns:a16="http://schemas.microsoft.com/office/drawing/2014/main" id="{931C0FC4-8844-44C5-865D-77A49C2C2741}"/>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1" name="テキスト ボックス 360">
          <a:extLst>
            <a:ext uri="{FF2B5EF4-FFF2-40B4-BE49-F238E27FC236}">
              <a16:creationId xmlns:a16="http://schemas.microsoft.com/office/drawing/2014/main" id="{5299D5F8-2543-46AF-9F2A-9210169BF659}"/>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2" name="直線コネクタ 361">
          <a:extLst>
            <a:ext uri="{FF2B5EF4-FFF2-40B4-BE49-F238E27FC236}">
              <a16:creationId xmlns:a16="http://schemas.microsoft.com/office/drawing/2014/main" id="{117C6D7F-5C7F-4168-88D1-7BFE62FD4E11}"/>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63" name="直線コネクタ 362">
          <a:extLst>
            <a:ext uri="{FF2B5EF4-FFF2-40B4-BE49-F238E27FC236}">
              <a16:creationId xmlns:a16="http://schemas.microsoft.com/office/drawing/2014/main" id="{0AE08D63-D704-470B-9C0E-BF3353966F04}"/>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64" name="テキスト ボックス 363">
          <a:extLst>
            <a:ext uri="{FF2B5EF4-FFF2-40B4-BE49-F238E27FC236}">
              <a16:creationId xmlns:a16="http://schemas.microsoft.com/office/drawing/2014/main" id="{9688E5BB-8DF7-4423-9783-4156DBC6ABF2}"/>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65" name="直線コネクタ 364">
          <a:extLst>
            <a:ext uri="{FF2B5EF4-FFF2-40B4-BE49-F238E27FC236}">
              <a16:creationId xmlns:a16="http://schemas.microsoft.com/office/drawing/2014/main" id="{FDB55B49-6464-400D-A6A8-CD488432F6E6}"/>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66" name="テキスト ボックス 365">
          <a:extLst>
            <a:ext uri="{FF2B5EF4-FFF2-40B4-BE49-F238E27FC236}">
              <a16:creationId xmlns:a16="http://schemas.microsoft.com/office/drawing/2014/main" id="{1F2E531A-55C5-473B-A3E1-BCCFE4B399CF}"/>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67" name="直線コネクタ 366">
          <a:extLst>
            <a:ext uri="{FF2B5EF4-FFF2-40B4-BE49-F238E27FC236}">
              <a16:creationId xmlns:a16="http://schemas.microsoft.com/office/drawing/2014/main" id="{41DF7E3C-1DFA-4929-86BB-E3AEB7613A74}"/>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68" name="テキスト ボックス 367">
          <a:extLst>
            <a:ext uri="{FF2B5EF4-FFF2-40B4-BE49-F238E27FC236}">
              <a16:creationId xmlns:a16="http://schemas.microsoft.com/office/drawing/2014/main" id="{2B5A2160-F03B-4056-8CFE-8B21CDDD4CA8}"/>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69" name="直線コネクタ 368">
          <a:extLst>
            <a:ext uri="{FF2B5EF4-FFF2-40B4-BE49-F238E27FC236}">
              <a16:creationId xmlns:a16="http://schemas.microsoft.com/office/drawing/2014/main" id="{92CBF1AF-051A-41CC-911E-6FDB501332D3}"/>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70" name="テキスト ボックス 369">
          <a:extLst>
            <a:ext uri="{FF2B5EF4-FFF2-40B4-BE49-F238E27FC236}">
              <a16:creationId xmlns:a16="http://schemas.microsoft.com/office/drawing/2014/main" id="{9E9E14C2-2902-4D90-86A8-CAF9A9DEA1A4}"/>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71" name="直線コネクタ 370">
          <a:extLst>
            <a:ext uri="{FF2B5EF4-FFF2-40B4-BE49-F238E27FC236}">
              <a16:creationId xmlns:a16="http://schemas.microsoft.com/office/drawing/2014/main" id="{5678631C-BF9A-44DD-A875-582059991D56}"/>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72" name="テキスト ボックス 371">
          <a:extLst>
            <a:ext uri="{FF2B5EF4-FFF2-40B4-BE49-F238E27FC236}">
              <a16:creationId xmlns:a16="http://schemas.microsoft.com/office/drawing/2014/main" id="{F7EB149B-1B41-4880-9031-81B965E397C7}"/>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73" name="直線コネクタ 372">
          <a:extLst>
            <a:ext uri="{FF2B5EF4-FFF2-40B4-BE49-F238E27FC236}">
              <a16:creationId xmlns:a16="http://schemas.microsoft.com/office/drawing/2014/main" id="{25628DD5-7F98-4E23-AC4C-59169C9867E3}"/>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74" name="テキスト ボックス 373">
          <a:extLst>
            <a:ext uri="{FF2B5EF4-FFF2-40B4-BE49-F238E27FC236}">
              <a16:creationId xmlns:a16="http://schemas.microsoft.com/office/drawing/2014/main" id="{746922E9-C468-4B8E-A5D8-9A66DB3BB16F}"/>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5" name="直線コネクタ 374">
          <a:extLst>
            <a:ext uri="{FF2B5EF4-FFF2-40B4-BE49-F238E27FC236}">
              <a16:creationId xmlns:a16="http://schemas.microsoft.com/office/drawing/2014/main" id="{AF21B5F7-2F63-4893-960E-5D9E7BC37EDC}"/>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6" name="テキスト ボックス 375">
          <a:extLst>
            <a:ext uri="{FF2B5EF4-FFF2-40B4-BE49-F238E27FC236}">
              <a16:creationId xmlns:a16="http://schemas.microsoft.com/office/drawing/2014/main" id="{E3A84F6A-DC74-4CCA-B55E-DC6FB90BA1F2}"/>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7" name="【認定こども園・幼稚園・保育所】&#10;一人当たり面積グラフ枠">
          <a:extLst>
            <a:ext uri="{FF2B5EF4-FFF2-40B4-BE49-F238E27FC236}">
              <a16:creationId xmlns:a16="http://schemas.microsoft.com/office/drawing/2014/main" id="{2BDCBEA9-3680-478A-88DA-AB52BB5F7F27}"/>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74567</xdr:rowOff>
    </xdr:from>
    <xdr:to>
      <xdr:col>116</xdr:col>
      <xdr:colOff>62864</xdr:colOff>
      <xdr:row>41</xdr:row>
      <xdr:rowOff>95250</xdr:rowOff>
    </xdr:to>
    <xdr:cxnSp macro="">
      <xdr:nvCxnSpPr>
        <xdr:cNvPr id="378" name="直線コネクタ 377">
          <a:extLst>
            <a:ext uri="{FF2B5EF4-FFF2-40B4-BE49-F238E27FC236}">
              <a16:creationId xmlns:a16="http://schemas.microsoft.com/office/drawing/2014/main" id="{70C1B927-1D38-4910-B169-1DB36AFD14BC}"/>
            </a:ext>
          </a:extLst>
        </xdr:cNvPr>
        <xdr:cNvCxnSpPr/>
      </xdr:nvCxnSpPr>
      <xdr:spPr>
        <a:xfrm flipV="1">
          <a:off x="22160864" y="5732417"/>
          <a:ext cx="0" cy="1392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99077</xdr:rowOff>
    </xdr:from>
    <xdr:ext cx="469744" cy="259045"/>
    <xdr:sp macro="" textlink="">
      <xdr:nvSpPr>
        <xdr:cNvPr id="379" name="【認定こども園・幼稚園・保育所】&#10;一人当たり面積最小値テキスト">
          <a:extLst>
            <a:ext uri="{FF2B5EF4-FFF2-40B4-BE49-F238E27FC236}">
              <a16:creationId xmlns:a16="http://schemas.microsoft.com/office/drawing/2014/main" id="{7518BC44-C962-4C0C-B98B-9598632846EE}"/>
            </a:ext>
          </a:extLst>
        </xdr:cNvPr>
        <xdr:cNvSpPr txBox="1"/>
      </xdr:nvSpPr>
      <xdr:spPr>
        <a:xfrm>
          <a:off x="22199600"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95250</xdr:rowOff>
    </xdr:from>
    <xdr:to>
      <xdr:col>116</xdr:col>
      <xdr:colOff>152400</xdr:colOff>
      <xdr:row>41</xdr:row>
      <xdr:rowOff>95250</xdr:rowOff>
    </xdr:to>
    <xdr:cxnSp macro="">
      <xdr:nvCxnSpPr>
        <xdr:cNvPr id="380" name="直線コネクタ 379">
          <a:extLst>
            <a:ext uri="{FF2B5EF4-FFF2-40B4-BE49-F238E27FC236}">
              <a16:creationId xmlns:a16="http://schemas.microsoft.com/office/drawing/2014/main" id="{5236465F-2717-41EF-9276-B71217093FAB}"/>
            </a:ext>
          </a:extLst>
        </xdr:cNvPr>
        <xdr:cNvCxnSpPr/>
      </xdr:nvCxnSpPr>
      <xdr:spPr>
        <a:xfrm>
          <a:off x="220726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21244</xdr:rowOff>
    </xdr:from>
    <xdr:ext cx="469744" cy="259045"/>
    <xdr:sp macro="" textlink="">
      <xdr:nvSpPr>
        <xdr:cNvPr id="381" name="【認定こども園・幼稚園・保育所】&#10;一人当たり面積最大値テキスト">
          <a:extLst>
            <a:ext uri="{FF2B5EF4-FFF2-40B4-BE49-F238E27FC236}">
              <a16:creationId xmlns:a16="http://schemas.microsoft.com/office/drawing/2014/main" id="{BD60DF09-413A-4931-8795-831F913B6627}"/>
            </a:ext>
          </a:extLst>
        </xdr:cNvPr>
        <xdr:cNvSpPr txBox="1"/>
      </xdr:nvSpPr>
      <xdr:spPr>
        <a:xfrm>
          <a:off x="22199600" y="5507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74567</xdr:rowOff>
    </xdr:from>
    <xdr:to>
      <xdr:col>116</xdr:col>
      <xdr:colOff>152400</xdr:colOff>
      <xdr:row>33</xdr:row>
      <xdr:rowOff>74567</xdr:rowOff>
    </xdr:to>
    <xdr:cxnSp macro="">
      <xdr:nvCxnSpPr>
        <xdr:cNvPr id="382" name="直線コネクタ 381">
          <a:extLst>
            <a:ext uri="{FF2B5EF4-FFF2-40B4-BE49-F238E27FC236}">
              <a16:creationId xmlns:a16="http://schemas.microsoft.com/office/drawing/2014/main" id="{157C0241-30E5-456D-89E7-0C36AA556675}"/>
            </a:ext>
          </a:extLst>
        </xdr:cNvPr>
        <xdr:cNvCxnSpPr/>
      </xdr:nvCxnSpPr>
      <xdr:spPr>
        <a:xfrm>
          <a:off x="22072600" y="5732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41383</xdr:rowOff>
    </xdr:from>
    <xdr:ext cx="469744" cy="259045"/>
    <xdr:sp macro="" textlink="">
      <xdr:nvSpPr>
        <xdr:cNvPr id="383" name="【認定こども園・幼稚園・保育所】&#10;一人当たり面積平均値テキスト">
          <a:extLst>
            <a:ext uri="{FF2B5EF4-FFF2-40B4-BE49-F238E27FC236}">
              <a16:creationId xmlns:a16="http://schemas.microsoft.com/office/drawing/2014/main" id="{E9131D89-63A6-4F5A-A78E-064FDED6D3BF}"/>
            </a:ext>
          </a:extLst>
        </xdr:cNvPr>
        <xdr:cNvSpPr txBox="1"/>
      </xdr:nvSpPr>
      <xdr:spPr>
        <a:xfrm>
          <a:off x="22199600" y="67279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62956</xdr:rowOff>
    </xdr:from>
    <xdr:to>
      <xdr:col>116</xdr:col>
      <xdr:colOff>114300</xdr:colOff>
      <xdr:row>39</xdr:row>
      <xdr:rowOff>164556</xdr:rowOff>
    </xdr:to>
    <xdr:sp macro="" textlink="">
      <xdr:nvSpPr>
        <xdr:cNvPr id="384" name="フローチャート: 判断 383">
          <a:extLst>
            <a:ext uri="{FF2B5EF4-FFF2-40B4-BE49-F238E27FC236}">
              <a16:creationId xmlns:a16="http://schemas.microsoft.com/office/drawing/2014/main" id="{4CD34F54-118A-464A-BF0E-DEE866D9B08D}"/>
            </a:ext>
          </a:extLst>
        </xdr:cNvPr>
        <xdr:cNvSpPr/>
      </xdr:nvSpPr>
      <xdr:spPr>
        <a:xfrm>
          <a:off x="22110700" y="674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110853</xdr:rowOff>
    </xdr:from>
    <xdr:to>
      <xdr:col>112</xdr:col>
      <xdr:colOff>38100</xdr:colOff>
      <xdr:row>40</xdr:row>
      <xdr:rowOff>41003</xdr:rowOff>
    </xdr:to>
    <xdr:sp macro="" textlink="">
      <xdr:nvSpPr>
        <xdr:cNvPr id="385" name="フローチャート: 判断 384">
          <a:extLst>
            <a:ext uri="{FF2B5EF4-FFF2-40B4-BE49-F238E27FC236}">
              <a16:creationId xmlns:a16="http://schemas.microsoft.com/office/drawing/2014/main" id="{019804C7-F855-4CF5-9A2C-48AAF50EB0AF}"/>
            </a:ext>
          </a:extLst>
        </xdr:cNvPr>
        <xdr:cNvSpPr/>
      </xdr:nvSpPr>
      <xdr:spPr>
        <a:xfrm>
          <a:off x="21272500" y="6797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113030</xdr:rowOff>
    </xdr:from>
    <xdr:to>
      <xdr:col>107</xdr:col>
      <xdr:colOff>101600</xdr:colOff>
      <xdr:row>40</xdr:row>
      <xdr:rowOff>43180</xdr:rowOff>
    </xdr:to>
    <xdr:sp macro="" textlink="">
      <xdr:nvSpPr>
        <xdr:cNvPr id="386" name="フローチャート: 判断 385">
          <a:extLst>
            <a:ext uri="{FF2B5EF4-FFF2-40B4-BE49-F238E27FC236}">
              <a16:creationId xmlns:a16="http://schemas.microsoft.com/office/drawing/2014/main" id="{2CF2D139-3FF2-47F7-9A92-872F7DA6573B}"/>
            </a:ext>
          </a:extLst>
        </xdr:cNvPr>
        <xdr:cNvSpPr/>
      </xdr:nvSpPr>
      <xdr:spPr>
        <a:xfrm>
          <a:off x="20383500" y="67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11793</xdr:rowOff>
    </xdr:from>
    <xdr:to>
      <xdr:col>102</xdr:col>
      <xdr:colOff>165100</xdr:colOff>
      <xdr:row>39</xdr:row>
      <xdr:rowOff>113393</xdr:rowOff>
    </xdr:to>
    <xdr:sp macro="" textlink="">
      <xdr:nvSpPr>
        <xdr:cNvPr id="387" name="フローチャート: 判断 386">
          <a:extLst>
            <a:ext uri="{FF2B5EF4-FFF2-40B4-BE49-F238E27FC236}">
              <a16:creationId xmlns:a16="http://schemas.microsoft.com/office/drawing/2014/main" id="{D117B869-06AE-45F5-B3D1-FAE054870DAB}"/>
            </a:ext>
          </a:extLst>
        </xdr:cNvPr>
        <xdr:cNvSpPr/>
      </xdr:nvSpPr>
      <xdr:spPr>
        <a:xfrm>
          <a:off x="19494500" y="669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8" name="テキスト ボックス 387">
          <a:extLst>
            <a:ext uri="{FF2B5EF4-FFF2-40B4-BE49-F238E27FC236}">
              <a16:creationId xmlns:a16="http://schemas.microsoft.com/office/drawing/2014/main" id="{82A3EF35-F0AA-47D4-9504-B29419EB2D28}"/>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9" name="テキスト ボックス 388">
          <a:extLst>
            <a:ext uri="{FF2B5EF4-FFF2-40B4-BE49-F238E27FC236}">
              <a16:creationId xmlns:a16="http://schemas.microsoft.com/office/drawing/2014/main" id="{41908B02-086C-4D27-A345-EEF7C9A53B3E}"/>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0" name="テキスト ボックス 389">
          <a:extLst>
            <a:ext uri="{FF2B5EF4-FFF2-40B4-BE49-F238E27FC236}">
              <a16:creationId xmlns:a16="http://schemas.microsoft.com/office/drawing/2014/main" id="{5A67C7EA-8FDF-47C6-A022-E20D0185E1D5}"/>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1" name="テキスト ボックス 390">
          <a:extLst>
            <a:ext uri="{FF2B5EF4-FFF2-40B4-BE49-F238E27FC236}">
              <a16:creationId xmlns:a16="http://schemas.microsoft.com/office/drawing/2014/main" id="{50CC0C1D-8F22-4AD7-BBAD-04F084788591}"/>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2" name="テキスト ボックス 391">
          <a:extLst>
            <a:ext uri="{FF2B5EF4-FFF2-40B4-BE49-F238E27FC236}">
              <a16:creationId xmlns:a16="http://schemas.microsoft.com/office/drawing/2014/main" id="{A61DA27D-F5A6-4D69-8925-C818AB9EF4F1}"/>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147320</xdr:rowOff>
    </xdr:from>
    <xdr:to>
      <xdr:col>112</xdr:col>
      <xdr:colOff>38100</xdr:colOff>
      <xdr:row>37</xdr:row>
      <xdr:rowOff>77470</xdr:rowOff>
    </xdr:to>
    <xdr:sp macro="" textlink="">
      <xdr:nvSpPr>
        <xdr:cNvPr id="393" name="楕円 392">
          <a:extLst>
            <a:ext uri="{FF2B5EF4-FFF2-40B4-BE49-F238E27FC236}">
              <a16:creationId xmlns:a16="http://schemas.microsoft.com/office/drawing/2014/main" id="{73CF7EFD-3E63-41C7-A523-F8B7EC077264}"/>
            </a:ext>
          </a:extLst>
        </xdr:cNvPr>
        <xdr:cNvSpPr/>
      </xdr:nvSpPr>
      <xdr:spPr>
        <a:xfrm>
          <a:off x="21272500" y="631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40</xdr:row>
      <xdr:rowOff>32130</xdr:rowOff>
    </xdr:from>
    <xdr:ext cx="469744" cy="259045"/>
    <xdr:sp macro="" textlink="">
      <xdr:nvSpPr>
        <xdr:cNvPr id="394" name="n_1aveValue【認定こども園・幼稚園・保育所】&#10;一人当たり面積">
          <a:extLst>
            <a:ext uri="{FF2B5EF4-FFF2-40B4-BE49-F238E27FC236}">
              <a16:creationId xmlns:a16="http://schemas.microsoft.com/office/drawing/2014/main" id="{FA9BE1AF-FF61-4D25-968C-FD369C514C39}"/>
            </a:ext>
          </a:extLst>
        </xdr:cNvPr>
        <xdr:cNvSpPr txBox="1"/>
      </xdr:nvSpPr>
      <xdr:spPr>
        <a:xfrm>
          <a:off x="21075727" y="6890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59707</xdr:rowOff>
    </xdr:from>
    <xdr:ext cx="469744" cy="259045"/>
    <xdr:sp macro="" textlink="">
      <xdr:nvSpPr>
        <xdr:cNvPr id="395" name="n_2aveValue【認定こども園・幼稚園・保育所】&#10;一人当たり面積">
          <a:extLst>
            <a:ext uri="{FF2B5EF4-FFF2-40B4-BE49-F238E27FC236}">
              <a16:creationId xmlns:a16="http://schemas.microsoft.com/office/drawing/2014/main" id="{A7B22FD3-317F-4D15-BFB5-01D543E3AADC}"/>
            </a:ext>
          </a:extLst>
        </xdr:cNvPr>
        <xdr:cNvSpPr txBox="1"/>
      </xdr:nvSpPr>
      <xdr:spPr>
        <a:xfrm>
          <a:off x="20199427" y="65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129920</xdr:rowOff>
    </xdr:from>
    <xdr:ext cx="469744" cy="259045"/>
    <xdr:sp macro="" textlink="">
      <xdr:nvSpPr>
        <xdr:cNvPr id="396" name="n_3aveValue【認定こども園・幼稚園・保育所】&#10;一人当たり面積">
          <a:extLst>
            <a:ext uri="{FF2B5EF4-FFF2-40B4-BE49-F238E27FC236}">
              <a16:creationId xmlns:a16="http://schemas.microsoft.com/office/drawing/2014/main" id="{A5801209-7EDC-4948-B1D6-BDA7443CC87B}"/>
            </a:ext>
          </a:extLst>
        </xdr:cNvPr>
        <xdr:cNvSpPr txBox="1"/>
      </xdr:nvSpPr>
      <xdr:spPr>
        <a:xfrm>
          <a:off x="19310427" y="647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93997</xdr:rowOff>
    </xdr:from>
    <xdr:ext cx="469744" cy="259045"/>
    <xdr:sp macro="" textlink="">
      <xdr:nvSpPr>
        <xdr:cNvPr id="397" name="n_1mainValue【認定こども園・幼稚園・保育所】&#10;一人当たり面積">
          <a:extLst>
            <a:ext uri="{FF2B5EF4-FFF2-40B4-BE49-F238E27FC236}">
              <a16:creationId xmlns:a16="http://schemas.microsoft.com/office/drawing/2014/main" id="{CC451AA5-7636-40AF-8242-A1BD74A8D565}"/>
            </a:ext>
          </a:extLst>
        </xdr:cNvPr>
        <xdr:cNvSpPr txBox="1"/>
      </xdr:nvSpPr>
      <xdr:spPr>
        <a:xfrm>
          <a:off x="21075727" y="609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98" name="正方形/長方形 397">
          <a:extLst>
            <a:ext uri="{FF2B5EF4-FFF2-40B4-BE49-F238E27FC236}">
              <a16:creationId xmlns:a16="http://schemas.microsoft.com/office/drawing/2014/main" id="{A94AC519-0E5A-4970-83B4-0F32DF2A43E3}"/>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9" name="正方形/長方形 398">
          <a:extLst>
            <a:ext uri="{FF2B5EF4-FFF2-40B4-BE49-F238E27FC236}">
              <a16:creationId xmlns:a16="http://schemas.microsoft.com/office/drawing/2014/main" id="{26D233BA-EA38-4E31-A9A3-EDB2980C281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0" name="正方形/長方形 399">
          <a:extLst>
            <a:ext uri="{FF2B5EF4-FFF2-40B4-BE49-F238E27FC236}">
              <a16:creationId xmlns:a16="http://schemas.microsoft.com/office/drawing/2014/main" id="{64A6E5B5-A83F-47DD-BEDF-AF5AC7E6F8B7}"/>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1" name="正方形/長方形 400">
          <a:extLst>
            <a:ext uri="{FF2B5EF4-FFF2-40B4-BE49-F238E27FC236}">
              <a16:creationId xmlns:a16="http://schemas.microsoft.com/office/drawing/2014/main" id="{D27517BC-748D-4B50-A175-A45DDAAB999E}"/>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2" name="正方形/長方形 401">
          <a:extLst>
            <a:ext uri="{FF2B5EF4-FFF2-40B4-BE49-F238E27FC236}">
              <a16:creationId xmlns:a16="http://schemas.microsoft.com/office/drawing/2014/main" id="{1126DF79-BCDF-427D-93EB-F4D3C346ABB6}"/>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3" name="正方形/長方形 402">
          <a:extLst>
            <a:ext uri="{FF2B5EF4-FFF2-40B4-BE49-F238E27FC236}">
              <a16:creationId xmlns:a16="http://schemas.microsoft.com/office/drawing/2014/main" id="{ED84ECCB-A996-4E43-A611-144D41555755}"/>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4" name="正方形/長方形 403">
          <a:extLst>
            <a:ext uri="{FF2B5EF4-FFF2-40B4-BE49-F238E27FC236}">
              <a16:creationId xmlns:a16="http://schemas.microsoft.com/office/drawing/2014/main" id="{223B4BBC-A469-47AF-937A-F6FDD8CC6B48}"/>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5" name="正方形/長方形 404">
          <a:extLst>
            <a:ext uri="{FF2B5EF4-FFF2-40B4-BE49-F238E27FC236}">
              <a16:creationId xmlns:a16="http://schemas.microsoft.com/office/drawing/2014/main" id="{EA8AEF6D-1936-4BBC-9AE5-8B548A372C6C}"/>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6" name="テキスト ボックス 405">
          <a:extLst>
            <a:ext uri="{FF2B5EF4-FFF2-40B4-BE49-F238E27FC236}">
              <a16:creationId xmlns:a16="http://schemas.microsoft.com/office/drawing/2014/main" id="{7EF2170D-5304-4C0B-9840-286C96C94AC7}"/>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7" name="直線コネクタ 406">
          <a:extLst>
            <a:ext uri="{FF2B5EF4-FFF2-40B4-BE49-F238E27FC236}">
              <a16:creationId xmlns:a16="http://schemas.microsoft.com/office/drawing/2014/main" id="{890125C8-4A4E-488B-8811-EA6398136737}"/>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08" name="テキスト ボックス 407">
          <a:extLst>
            <a:ext uri="{FF2B5EF4-FFF2-40B4-BE49-F238E27FC236}">
              <a16:creationId xmlns:a16="http://schemas.microsoft.com/office/drawing/2014/main" id="{FD2D41E3-24FE-4B13-8F9C-5113DC9C2EE6}"/>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09" name="直線コネクタ 408">
          <a:extLst>
            <a:ext uri="{FF2B5EF4-FFF2-40B4-BE49-F238E27FC236}">
              <a16:creationId xmlns:a16="http://schemas.microsoft.com/office/drawing/2014/main" id="{E4F9054F-E2BC-4E10-BEB4-4388897E8001}"/>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10" name="テキスト ボックス 409">
          <a:extLst>
            <a:ext uri="{FF2B5EF4-FFF2-40B4-BE49-F238E27FC236}">
              <a16:creationId xmlns:a16="http://schemas.microsoft.com/office/drawing/2014/main" id="{989C1152-6108-4B67-9F2E-1B0B8618B6F7}"/>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1" name="直線コネクタ 410">
          <a:extLst>
            <a:ext uri="{FF2B5EF4-FFF2-40B4-BE49-F238E27FC236}">
              <a16:creationId xmlns:a16="http://schemas.microsoft.com/office/drawing/2014/main" id="{EFF75DE8-0E60-4451-AF2D-F26D8E8B66F4}"/>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12" name="テキスト ボックス 411">
          <a:extLst>
            <a:ext uri="{FF2B5EF4-FFF2-40B4-BE49-F238E27FC236}">
              <a16:creationId xmlns:a16="http://schemas.microsoft.com/office/drawing/2014/main" id="{C8A98FF2-092B-4EDC-8DB0-045BEE5DD3B6}"/>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13" name="直線コネクタ 412">
          <a:extLst>
            <a:ext uri="{FF2B5EF4-FFF2-40B4-BE49-F238E27FC236}">
              <a16:creationId xmlns:a16="http://schemas.microsoft.com/office/drawing/2014/main" id="{B0094168-CE02-4C42-85BE-A089A5F6513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14" name="テキスト ボックス 413">
          <a:extLst>
            <a:ext uri="{FF2B5EF4-FFF2-40B4-BE49-F238E27FC236}">
              <a16:creationId xmlns:a16="http://schemas.microsoft.com/office/drawing/2014/main" id="{15044272-C487-4BAA-BD50-1C86F252D86A}"/>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15" name="直線コネクタ 414">
          <a:extLst>
            <a:ext uri="{FF2B5EF4-FFF2-40B4-BE49-F238E27FC236}">
              <a16:creationId xmlns:a16="http://schemas.microsoft.com/office/drawing/2014/main" id="{178BA9B6-A610-4E2C-A083-7682350E95E1}"/>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16" name="テキスト ボックス 415">
          <a:extLst>
            <a:ext uri="{FF2B5EF4-FFF2-40B4-BE49-F238E27FC236}">
              <a16:creationId xmlns:a16="http://schemas.microsoft.com/office/drawing/2014/main" id="{58B0941B-55C4-476E-9B1A-A125A8E25C1B}"/>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17" name="直線コネクタ 416">
          <a:extLst>
            <a:ext uri="{FF2B5EF4-FFF2-40B4-BE49-F238E27FC236}">
              <a16:creationId xmlns:a16="http://schemas.microsoft.com/office/drawing/2014/main" id="{CAF7E46A-7ECC-4A70-9B6A-23AFFDFEA3CE}"/>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18" name="テキスト ボックス 417">
          <a:extLst>
            <a:ext uri="{FF2B5EF4-FFF2-40B4-BE49-F238E27FC236}">
              <a16:creationId xmlns:a16="http://schemas.microsoft.com/office/drawing/2014/main" id="{BCCFFAEB-DDC8-4C96-B6C5-A60127513DD1}"/>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19" name="直線コネクタ 418">
          <a:extLst>
            <a:ext uri="{FF2B5EF4-FFF2-40B4-BE49-F238E27FC236}">
              <a16:creationId xmlns:a16="http://schemas.microsoft.com/office/drawing/2014/main" id="{73B9B5CA-2FF1-4BC7-B458-DF4EE6257541}"/>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0" name="テキスト ボックス 419">
          <a:extLst>
            <a:ext uri="{FF2B5EF4-FFF2-40B4-BE49-F238E27FC236}">
              <a16:creationId xmlns:a16="http://schemas.microsoft.com/office/drawing/2014/main" id="{B973FB02-3ED0-404A-9957-3C58FC4C4EDE}"/>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1" name="【学校施設】&#10;有形固定資産減価償却率グラフ枠">
          <a:extLst>
            <a:ext uri="{FF2B5EF4-FFF2-40B4-BE49-F238E27FC236}">
              <a16:creationId xmlns:a16="http://schemas.microsoft.com/office/drawing/2014/main" id="{B70F9D71-9536-45F6-A68D-1D0447EFD4C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123825</xdr:rowOff>
    </xdr:from>
    <xdr:to>
      <xdr:col>85</xdr:col>
      <xdr:colOff>126364</xdr:colOff>
      <xdr:row>64</xdr:row>
      <xdr:rowOff>150495</xdr:rowOff>
    </xdr:to>
    <xdr:cxnSp macro="">
      <xdr:nvCxnSpPr>
        <xdr:cNvPr id="422" name="直線コネクタ 421">
          <a:extLst>
            <a:ext uri="{FF2B5EF4-FFF2-40B4-BE49-F238E27FC236}">
              <a16:creationId xmlns:a16="http://schemas.microsoft.com/office/drawing/2014/main" id="{D8C9FFFD-E0B3-4050-86B2-E99320540B61}"/>
            </a:ext>
          </a:extLst>
        </xdr:cNvPr>
        <xdr:cNvCxnSpPr/>
      </xdr:nvCxnSpPr>
      <xdr:spPr>
        <a:xfrm flipV="1">
          <a:off x="16318864" y="9553575"/>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154322</xdr:rowOff>
    </xdr:from>
    <xdr:ext cx="405111" cy="259045"/>
    <xdr:sp macro="" textlink="">
      <xdr:nvSpPr>
        <xdr:cNvPr id="423" name="【学校施設】&#10;有形固定資産減価償却率最小値テキスト">
          <a:extLst>
            <a:ext uri="{FF2B5EF4-FFF2-40B4-BE49-F238E27FC236}">
              <a16:creationId xmlns:a16="http://schemas.microsoft.com/office/drawing/2014/main" id="{B9A093B1-1C4E-4F62-B344-1D1957D3D963}"/>
            </a:ext>
          </a:extLst>
        </xdr:cNvPr>
        <xdr:cNvSpPr txBox="1"/>
      </xdr:nvSpPr>
      <xdr:spPr>
        <a:xfrm>
          <a:off x="16357600" y="1112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150495</xdr:rowOff>
    </xdr:from>
    <xdr:to>
      <xdr:col>86</xdr:col>
      <xdr:colOff>25400</xdr:colOff>
      <xdr:row>64</xdr:row>
      <xdr:rowOff>150495</xdr:rowOff>
    </xdr:to>
    <xdr:cxnSp macro="">
      <xdr:nvCxnSpPr>
        <xdr:cNvPr id="424" name="直線コネクタ 423">
          <a:extLst>
            <a:ext uri="{FF2B5EF4-FFF2-40B4-BE49-F238E27FC236}">
              <a16:creationId xmlns:a16="http://schemas.microsoft.com/office/drawing/2014/main" id="{4708201D-A004-4D8E-8D7D-F872221F1A18}"/>
            </a:ext>
          </a:extLst>
        </xdr:cNvPr>
        <xdr:cNvCxnSpPr/>
      </xdr:nvCxnSpPr>
      <xdr:spPr>
        <a:xfrm>
          <a:off x="16230600" y="11123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70502</xdr:rowOff>
    </xdr:from>
    <xdr:ext cx="405111" cy="259045"/>
    <xdr:sp macro="" textlink="">
      <xdr:nvSpPr>
        <xdr:cNvPr id="425" name="【学校施設】&#10;有形固定資産減価償却率最大値テキスト">
          <a:extLst>
            <a:ext uri="{FF2B5EF4-FFF2-40B4-BE49-F238E27FC236}">
              <a16:creationId xmlns:a16="http://schemas.microsoft.com/office/drawing/2014/main" id="{AB13D616-C236-4141-ABCD-950430AD8C88}"/>
            </a:ext>
          </a:extLst>
        </xdr:cNvPr>
        <xdr:cNvSpPr txBox="1"/>
      </xdr:nvSpPr>
      <xdr:spPr>
        <a:xfrm>
          <a:off x="16357600" y="932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123825</xdr:rowOff>
    </xdr:from>
    <xdr:to>
      <xdr:col>86</xdr:col>
      <xdr:colOff>25400</xdr:colOff>
      <xdr:row>55</xdr:row>
      <xdr:rowOff>123825</xdr:rowOff>
    </xdr:to>
    <xdr:cxnSp macro="">
      <xdr:nvCxnSpPr>
        <xdr:cNvPr id="426" name="直線コネクタ 425">
          <a:extLst>
            <a:ext uri="{FF2B5EF4-FFF2-40B4-BE49-F238E27FC236}">
              <a16:creationId xmlns:a16="http://schemas.microsoft.com/office/drawing/2014/main" id="{D8744E9E-4D18-4552-8DCC-0CF573F83922}"/>
            </a:ext>
          </a:extLst>
        </xdr:cNvPr>
        <xdr:cNvCxnSpPr/>
      </xdr:nvCxnSpPr>
      <xdr:spPr>
        <a:xfrm>
          <a:off x="16230600" y="955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110507</xdr:rowOff>
    </xdr:from>
    <xdr:ext cx="405111" cy="259045"/>
    <xdr:sp macro="" textlink="">
      <xdr:nvSpPr>
        <xdr:cNvPr id="427" name="【学校施設】&#10;有形固定資産減価償却率平均値テキスト">
          <a:extLst>
            <a:ext uri="{FF2B5EF4-FFF2-40B4-BE49-F238E27FC236}">
              <a16:creationId xmlns:a16="http://schemas.microsoft.com/office/drawing/2014/main" id="{EFC479F3-7B0C-4C78-A810-CE3A2B4245DC}"/>
            </a:ext>
          </a:extLst>
        </xdr:cNvPr>
        <xdr:cNvSpPr txBox="1"/>
      </xdr:nvSpPr>
      <xdr:spPr>
        <a:xfrm>
          <a:off x="16357600" y="1022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132080</xdr:rowOff>
    </xdr:from>
    <xdr:to>
      <xdr:col>85</xdr:col>
      <xdr:colOff>177800</xdr:colOff>
      <xdr:row>60</xdr:row>
      <xdr:rowOff>62230</xdr:rowOff>
    </xdr:to>
    <xdr:sp macro="" textlink="">
      <xdr:nvSpPr>
        <xdr:cNvPr id="428" name="フローチャート: 判断 427">
          <a:extLst>
            <a:ext uri="{FF2B5EF4-FFF2-40B4-BE49-F238E27FC236}">
              <a16:creationId xmlns:a16="http://schemas.microsoft.com/office/drawing/2014/main" id="{70B61F80-0CF6-41AC-A90C-251FF26B17D1}"/>
            </a:ext>
          </a:extLst>
        </xdr:cNvPr>
        <xdr:cNvSpPr/>
      </xdr:nvSpPr>
      <xdr:spPr>
        <a:xfrm>
          <a:off x="162687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12065</xdr:rowOff>
    </xdr:from>
    <xdr:to>
      <xdr:col>81</xdr:col>
      <xdr:colOff>101600</xdr:colOff>
      <xdr:row>60</xdr:row>
      <xdr:rowOff>113665</xdr:rowOff>
    </xdr:to>
    <xdr:sp macro="" textlink="">
      <xdr:nvSpPr>
        <xdr:cNvPr id="429" name="フローチャート: 判断 428">
          <a:extLst>
            <a:ext uri="{FF2B5EF4-FFF2-40B4-BE49-F238E27FC236}">
              <a16:creationId xmlns:a16="http://schemas.microsoft.com/office/drawing/2014/main" id="{A0E02C04-EC4A-4018-993F-BCE6446DD9EC}"/>
            </a:ext>
          </a:extLst>
        </xdr:cNvPr>
        <xdr:cNvSpPr/>
      </xdr:nvSpPr>
      <xdr:spPr>
        <a:xfrm>
          <a:off x="15430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164465</xdr:rowOff>
    </xdr:from>
    <xdr:to>
      <xdr:col>76</xdr:col>
      <xdr:colOff>165100</xdr:colOff>
      <xdr:row>60</xdr:row>
      <xdr:rowOff>94615</xdr:rowOff>
    </xdr:to>
    <xdr:sp macro="" textlink="">
      <xdr:nvSpPr>
        <xdr:cNvPr id="430" name="フローチャート: 判断 429">
          <a:extLst>
            <a:ext uri="{FF2B5EF4-FFF2-40B4-BE49-F238E27FC236}">
              <a16:creationId xmlns:a16="http://schemas.microsoft.com/office/drawing/2014/main" id="{3A4B1788-BDE4-4659-BE95-C9AC05D4B745}"/>
            </a:ext>
          </a:extLst>
        </xdr:cNvPr>
        <xdr:cNvSpPr/>
      </xdr:nvSpPr>
      <xdr:spPr>
        <a:xfrm>
          <a:off x="14541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114935</xdr:rowOff>
    </xdr:from>
    <xdr:to>
      <xdr:col>72</xdr:col>
      <xdr:colOff>38100</xdr:colOff>
      <xdr:row>60</xdr:row>
      <xdr:rowOff>45085</xdr:rowOff>
    </xdr:to>
    <xdr:sp macro="" textlink="">
      <xdr:nvSpPr>
        <xdr:cNvPr id="431" name="フローチャート: 判断 430">
          <a:extLst>
            <a:ext uri="{FF2B5EF4-FFF2-40B4-BE49-F238E27FC236}">
              <a16:creationId xmlns:a16="http://schemas.microsoft.com/office/drawing/2014/main" id="{6BEA0162-C44F-4FF0-B235-32395730C032}"/>
            </a:ext>
          </a:extLst>
        </xdr:cNvPr>
        <xdr:cNvSpPr/>
      </xdr:nvSpPr>
      <xdr:spPr>
        <a:xfrm>
          <a:off x="13652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2" name="テキスト ボックス 431">
          <a:extLst>
            <a:ext uri="{FF2B5EF4-FFF2-40B4-BE49-F238E27FC236}">
              <a16:creationId xmlns:a16="http://schemas.microsoft.com/office/drawing/2014/main" id="{7A99E76C-A2D9-4F8D-8F1B-66A9DCF4DA11}"/>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3" name="テキスト ボックス 432">
          <a:extLst>
            <a:ext uri="{FF2B5EF4-FFF2-40B4-BE49-F238E27FC236}">
              <a16:creationId xmlns:a16="http://schemas.microsoft.com/office/drawing/2014/main" id="{BAA2D24A-51FC-4377-89EA-FDD857A86403}"/>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4" name="テキスト ボックス 433">
          <a:extLst>
            <a:ext uri="{FF2B5EF4-FFF2-40B4-BE49-F238E27FC236}">
              <a16:creationId xmlns:a16="http://schemas.microsoft.com/office/drawing/2014/main" id="{A4A9C51A-C813-488C-8884-81E197B26E79}"/>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5" name="テキスト ボックス 434">
          <a:extLst>
            <a:ext uri="{FF2B5EF4-FFF2-40B4-BE49-F238E27FC236}">
              <a16:creationId xmlns:a16="http://schemas.microsoft.com/office/drawing/2014/main" id="{8A330DDD-B961-430C-BF68-76DE33F872F8}"/>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6" name="テキスト ボックス 435">
          <a:extLst>
            <a:ext uri="{FF2B5EF4-FFF2-40B4-BE49-F238E27FC236}">
              <a16:creationId xmlns:a16="http://schemas.microsoft.com/office/drawing/2014/main" id="{9C20B41C-24E2-4E2D-BF49-2695CBA3F8D9}"/>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99695</xdr:rowOff>
    </xdr:from>
    <xdr:to>
      <xdr:col>81</xdr:col>
      <xdr:colOff>101600</xdr:colOff>
      <xdr:row>61</xdr:row>
      <xdr:rowOff>29845</xdr:rowOff>
    </xdr:to>
    <xdr:sp macro="" textlink="">
      <xdr:nvSpPr>
        <xdr:cNvPr id="437" name="楕円 436">
          <a:extLst>
            <a:ext uri="{FF2B5EF4-FFF2-40B4-BE49-F238E27FC236}">
              <a16:creationId xmlns:a16="http://schemas.microsoft.com/office/drawing/2014/main" id="{17D35ABF-65B7-4A27-AA8C-115426A2D30A}"/>
            </a:ext>
          </a:extLst>
        </xdr:cNvPr>
        <xdr:cNvSpPr/>
      </xdr:nvSpPr>
      <xdr:spPr>
        <a:xfrm>
          <a:off x="15430500" y="1038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130192</xdr:rowOff>
    </xdr:from>
    <xdr:ext cx="405111" cy="259045"/>
    <xdr:sp macro="" textlink="">
      <xdr:nvSpPr>
        <xdr:cNvPr id="438" name="n_1aveValue【学校施設】&#10;有形固定資産減価償却率">
          <a:extLst>
            <a:ext uri="{FF2B5EF4-FFF2-40B4-BE49-F238E27FC236}">
              <a16:creationId xmlns:a16="http://schemas.microsoft.com/office/drawing/2014/main" id="{22A2AB44-B719-40FC-9719-8317B5746DE0}"/>
            </a:ext>
          </a:extLst>
        </xdr:cNvPr>
        <xdr:cNvSpPr txBox="1"/>
      </xdr:nvSpPr>
      <xdr:spPr>
        <a:xfrm>
          <a:off x="15266044"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111142</xdr:rowOff>
    </xdr:from>
    <xdr:ext cx="405111" cy="259045"/>
    <xdr:sp macro="" textlink="">
      <xdr:nvSpPr>
        <xdr:cNvPr id="439" name="n_2aveValue【学校施設】&#10;有形固定資産減価償却率">
          <a:extLst>
            <a:ext uri="{FF2B5EF4-FFF2-40B4-BE49-F238E27FC236}">
              <a16:creationId xmlns:a16="http://schemas.microsoft.com/office/drawing/2014/main" id="{74679C15-BC3B-4BA9-9FAB-DE583A07854A}"/>
            </a:ext>
          </a:extLst>
        </xdr:cNvPr>
        <xdr:cNvSpPr txBox="1"/>
      </xdr:nvSpPr>
      <xdr:spPr>
        <a:xfrm>
          <a:off x="1438974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61612</xdr:rowOff>
    </xdr:from>
    <xdr:ext cx="405111" cy="259045"/>
    <xdr:sp macro="" textlink="">
      <xdr:nvSpPr>
        <xdr:cNvPr id="440" name="n_3aveValue【学校施設】&#10;有形固定資産減価償却率">
          <a:extLst>
            <a:ext uri="{FF2B5EF4-FFF2-40B4-BE49-F238E27FC236}">
              <a16:creationId xmlns:a16="http://schemas.microsoft.com/office/drawing/2014/main" id="{6A828121-9AC7-4C83-AF89-94DFFB924BE3}"/>
            </a:ext>
          </a:extLst>
        </xdr:cNvPr>
        <xdr:cNvSpPr txBox="1"/>
      </xdr:nvSpPr>
      <xdr:spPr>
        <a:xfrm>
          <a:off x="13500744" y="1000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20972</xdr:rowOff>
    </xdr:from>
    <xdr:ext cx="405111" cy="259045"/>
    <xdr:sp macro="" textlink="">
      <xdr:nvSpPr>
        <xdr:cNvPr id="441" name="n_1mainValue【学校施設】&#10;有形固定資産減価償却率">
          <a:extLst>
            <a:ext uri="{FF2B5EF4-FFF2-40B4-BE49-F238E27FC236}">
              <a16:creationId xmlns:a16="http://schemas.microsoft.com/office/drawing/2014/main" id="{09F569CC-A4B5-4DE0-A670-FDD51CD3FADB}"/>
            </a:ext>
          </a:extLst>
        </xdr:cNvPr>
        <xdr:cNvSpPr txBox="1"/>
      </xdr:nvSpPr>
      <xdr:spPr>
        <a:xfrm>
          <a:off x="15266044" y="1047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2" name="正方形/長方形 441">
          <a:extLst>
            <a:ext uri="{FF2B5EF4-FFF2-40B4-BE49-F238E27FC236}">
              <a16:creationId xmlns:a16="http://schemas.microsoft.com/office/drawing/2014/main" id="{E84CA0CE-BAE6-44B2-BEC5-208D05282FFD}"/>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3" name="正方形/長方形 442">
          <a:extLst>
            <a:ext uri="{FF2B5EF4-FFF2-40B4-BE49-F238E27FC236}">
              <a16:creationId xmlns:a16="http://schemas.microsoft.com/office/drawing/2014/main" id="{CAC5B468-2795-451C-B883-AE1C61E8C65C}"/>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4" name="正方形/長方形 443">
          <a:extLst>
            <a:ext uri="{FF2B5EF4-FFF2-40B4-BE49-F238E27FC236}">
              <a16:creationId xmlns:a16="http://schemas.microsoft.com/office/drawing/2014/main" id="{5CC9C75C-98C6-4879-8A03-1AF5DB2441EE}"/>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5" name="正方形/長方形 444">
          <a:extLst>
            <a:ext uri="{FF2B5EF4-FFF2-40B4-BE49-F238E27FC236}">
              <a16:creationId xmlns:a16="http://schemas.microsoft.com/office/drawing/2014/main" id="{56E326B8-D724-4D3D-B1EA-C9B12221F541}"/>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6" name="正方形/長方形 445">
          <a:extLst>
            <a:ext uri="{FF2B5EF4-FFF2-40B4-BE49-F238E27FC236}">
              <a16:creationId xmlns:a16="http://schemas.microsoft.com/office/drawing/2014/main" id="{01675144-C05D-42E1-A208-5CFEAB48BB23}"/>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47" name="正方形/長方形 446">
          <a:extLst>
            <a:ext uri="{FF2B5EF4-FFF2-40B4-BE49-F238E27FC236}">
              <a16:creationId xmlns:a16="http://schemas.microsoft.com/office/drawing/2014/main" id="{2AEC43CB-3941-42AC-B08E-D1FFF87E7228}"/>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48" name="正方形/長方形 447">
          <a:extLst>
            <a:ext uri="{FF2B5EF4-FFF2-40B4-BE49-F238E27FC236}">
              <a16:creationId xmlns:a16="http://schemas.microsoft.com/office/drawing/2014/main" id="{144CCD08-5530-4254-A195-1B92718AC1E3}"/>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49" name="正方形/長方形 448">
          <a:extLst>
            <a:ext uri="{FF2B5EF4-FFF2-40B4-BE49-F238E27FC236}">
              <a16:creationId xmlns:a16="http://schemas.microsoft.com/office/drawing/2014/main" id="{119F250F-B69E-4BEE-A4FC-FE293BCCBAC9}"/>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0" name="テキスト ボックス 449">
          <a:extLst>
            <a:ext uri="{FF2B5EF4-FFF2-40B4-BE49-F238E27FC236}">
              <a16:creationId xmlns:a16="http://schemas.microsoft.com/office/drawing/2014/main" id="{CA1B59A8-F8EF-4A9F-8E2D-67D36678DED4}"/>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1" name="直線コネクタ 450">
          <a:extLst>
            <a:ext uri="{FF2B5EF4-FFF2-40B4-BE49-F238E27FC236}">
              <a16:creationId xmlns:a16="http://schemas.microsoft.com/office/drawing/2014/main" id="{677E288D-A063-4CD0-A907-E70103417A75}"/>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452" name="直線コネクタ 451">
          <a:extLst>
            <a:ext uri="{FF2B5EF4-FFF2-40B4-BE49-F238E27FC236}">
              <a16:creationId xmlns:a16="http://schemas.microsoft.com/office/drawing/2014/main" id="{AC89CC6A-A91B-4D3E-9F63-3DE8B8A67FD4}"/>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453" name="テキスト ボックス 452">
          <a:extLst>
            <a:ext uri="{FF2B5EF4-FFF2-40B4-BE49-F238E27FC236}">
              <a16:creationId xmlns:a16="http://schemas.microsoft.com/office/drawing/2014/main" id="{D29EEBEC-ECA1-43D4-ABF0-3A72DB84CC29}"/>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54" name="直線コネクタ 453">
          <a:extLst>
            <a:ext uri="{FF2B5EF4-FFF2-40B4-BE49-F238E27FC236}">
              <a16:creationId xmlns:a16="http://schemas.microsoft.com/office/drawing/2014/main" id="{A973E6FB-2763-45A2-AECB-3130025C0E7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455" name="テキスト ボックス 454">
          <a:extLst>
            <a:ext uri="{FF2B5EF4-FFF2-40B4-BE49-F238E27FC236}">
              <a16:creationId xmlns:a16="http://schemas.microsoft.com/office/drawing/2014/main" id="{8C151AE1-26BC-4F67-B264-E631E783F404}"/>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456" name="直線コネクタ 455">
          <a:extLst>
            <a:ext uri="{FF2B5EF4-FFF2-40B4-BE49-F238E27FC236}">
              <a16:creationId xmlns:a16="http://schemas.microsoft.com/office/drawing/2014/main" id="{68684EC5-CADA-4AE6-8513-FA42AB66376F}"/>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143527</xdr:rowOff>
    </xdr:from>
    <xdr:ext cx="531299" cy="259045"/>
    <xdr:sp macro="" textlink="">
      <xdr:nvSpPr>
        <xdr:cNvPr id="457" name="テキスト ボックス 456">
          <a:extLst>
            <a:ext uri="{FF2B5EF4-FFF2-40B4-BE49-F238E27FC236}">
              <a16:creationId xmlns:a16="http://schemas.microsoft.com/office/drawing/2014/main" id="{E6392F39-8038-490B-A57C-47CEFD6446F4}"/>
            </a:ext>
          </a:extLst>
        </xdr:cNvPr>
        <xdr:cNvSpPr txBox="1"/>
      </xdr:nvSpPr>
      <xdr:spPr>
        <a:xfrm>
          <a:off x="17756701" y="957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58" name="直線コネクタ 457">
          <a:extLst>
            <a:ext uri="{FF2B5EF4-FFF2-40B4-BE49-F238E27FC236}">
              <a16:creationId xmlns:a16="http://schemas.microsoft.com/office/drawing/2014/main" id="{7BE594FB-8A22-4D68-8217-8D1E0E023572}"/>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59" name="テキスト ボックス 458">
          <a:extLst>
            <a:ext uri="{FF2B5EF4-FFF2-40B4-BE49-F238E27FC236}">
              <a16:creationId xmlns:a16="http://schemas.microsoft.com/office/drawing/2014/main" id="{6FB4D759-36E1-4863-A1DE-B8B88FF1BDB1}"/>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0" name="【学校施設】&#10;一人当たり面積グラフ枠">
          <a:extLst>
            <a:ext uri="{FF2B5EF4-FFF2-40B4-BE49-F238E27FC236}">
              <a16:creationId xmlns:a16="http://schemas.microsoft.com/office/drawing/2014/main" id="{BAF1FC03-7D81-45FC-8C41-1A1630C3A62E}"/>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26860</xdr:rowOff>
    </xdr:from>
    <xdr:to>
      <xdr:col>116</xdr:col>
      <xdr:colOff>62864</xdr:colOff>
      <xdr:row>62</xdr:row>
      <xdr:rowOff>160077</xdr:rowOff>
    </xdr:to>
    <xdr:cxnSp macro="">
      <xdr:nvCxnSpPr>
        <xdr:cNvPr id="461" name="直線コネクタ 460">
          <a:extLst>
            <a:ext uri="{FF2B5EF4-FFF2-40B4-BE49-F238E27FC236}">
              <a16:creationId xmlns:a16="http://schemas.microsoft.com/office/drawing/2014/main" id="{3280437A-24C9-4414-BA1C-3BDB6DB5A193}"/>
            </a:ext>
          </a:extLst>
        </xdr:cNvPr>
        <xdr:cNvCxnSpPr/>
      </xdr:nvCxnSpPr>
      <xdr:spPr>
        <a:xfrm flipV="1">
          <a:off x="22160864" y="9628060"/>
          <a:ext cx="0" cy="1161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163904</xdr:rowOff>
    </xdr:from>
    <xdr:ext cx="469744" cy="259045"/>
    <xdr:sp macro="" textlink="">
      <xdr:nvSpPr>
        <xdr:cNvPr id="462" name="【学校施設】&#10;一人当たり面積最小値テキスト">
          <a:extLst>
            <a:ext uri="{FF2B5EF4-FFF2-40B4-BE49-F238E27FC236}">
              <a16:creationId xmlns:a16="http://schemas.microsoft.com/office/drawing/2014/main" id="{86BE7B46-3F32-47E7-A96D-8F46CBA59E39}"/>
            </a:ext>
          </a:extLst>
        </xdr:cNvPr>
        <xdr:cNvSpPr txBox="1"/>
      </xdr:nvSpPr>
      <xdr:spPr>
        <a:xfrm>
          <a:off x="22199600" y="10793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160077</xdr:rowOff>
    </xdr:from>
    <xdr:to>
      <xdr:col>116</xdr:col>
      <xdr:colOff>152400</xdr:colOff>
      <xdr:row>62</xdr:row>
      <xdr:rowOff>160077</xdr:rowOff>
    </xdr:to>
    <xdr:cxnSp macro="">
      <xdr:nvCxnSpPr>
        <xdr:cNvPr id="463" name="直線コネクタ 462">
          <a:extLst>
            <a:ext uri="{FF2B5EF4-FFF2-40B4-BE49-F238E27FC236}">
              <a16:creationId xmlns:a16="http://schemas.microsoft.com/office/drawing/2014/main" id="{7A028CF1-1A31-4FDD-B46B-3FC36916096E}"/>
            </a:ext>
          </a:extLst>
        </xdr:cNvPr>
        <xdr:cNvCxnSpPr/>
      </xdr:nvCxnSpPr>
      <xdr:spPr>
        <a:xfrm>
          <a:off x="22072600" y="10789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144987</xdr:rowOff>
    </xdr:from>
    <xdr:ext cx="534377" cy="259045"/>
    <xdr:sp macro="" textlink="">
      <xdr:nvSpPr>
        <xdr:cNvPr id="464" name="【学校施設】&#10;一人当たり面積最大値テキスト">
          <a:extLst>
            <a:ext uri="{FF2B5EF4-FFF2-40B4-BE49-F238E27FC236}">
              <a16:creationId xmlns:a16="http://schemas.microsoft.com/office/drawing/2014/main" id="{96DC0203-E87B-4438-8171-32E96C067019}"/>
            </a:ext>
          </a:extLst>
        </xdr:cNvPr>
        <xdr:cNvSpPr txBox="1"/>
      </xdr:nvSpPr>
      <xdr:spPr>
        <a:xfrm>
          <a:off x="22199600" y="9403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26860</xdr:rowOff>
    </xdr:from>
    <xdr:to>
      <xdr:col>116</xdr:col>
      <xdr:colOff>152400</xdr:colOff>
      <xdr:row>56</xdr:row>
      <xdr:rowOff>26860</xdr:rowOff>
    </xdr:to>
    <xdr:cxnSp macro="">
      <xdr:nvCxnSpPr>
        <xdr:cNvPr id="465" name="直線コネクタ 464">
          <a:extLst>
            <a:ext uri="{FF2B5EF4-FFF2-40B4-BE49-F238E27FC236}">
              <a16:creationId xmlns:a16="http://schemas.microsoft.com/office/drawing/2014/main" id="{339AF64E-0F60-495D-AF45-E6F9DB0A6D97}"/>
            </a:ext>
          </a:extLst>
        </xdr:cNvPr>
        <xdr:cNvCxnSpPr/>
      </xdr:nvCxnSpPr>
      <xdr:spPr>
        <a:xfrm>
          <a:off x="22072600" y="962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97820</xdr:rowOff>
    </xdr:from>
    <xdr:ext cx="469744" cy="259045"/>
    <xdr:sp macro="" textlink="">
      <xdr:nvSpPr>
        <xdr:cNvPr id="466" name="【学校施設】&#10;一人当たり面積平均値テキスト">
          <a:extLst>
            <a:ext uri="{FF2B5EF4-FFF2-40B4-BE49-F238E27FC236}">
              <a16:creationId xmlns:a16="http://schemas.microsoft.com/office/drawing/2014/main" id="{5A76892D-7E7C-44FB-902E-D23493E16CBF}"/>
            </a:ext>
          </a:extLst>
        </xdr:cNvPr>
        <xdr:cNvSpPr txBox="1"/>
      </xdr:nvSpPr>
      <xdr:spPr>
        <a:xfrm>
          <a:off x="22199600" y="105562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119393</xdr:rowOff>
    </xdr:from>
    <xdr:to>
      <xdr:col>116</xdr:col>
      <xdr:colOff>114300</xdr:colOff>
      <xdr:row>62</xdr:row>
      <xdr:rowOff>49543</xdr:rowOff>
    </xdr:to>
    <xdr:sp macro="" textlink="">
      <xdr:nvSpPr>
        <xdr:cNvPr id="467" name="フローチャート: 判断 466">
          <a:extLst>
            <a:ext uri="{FF2B5EF4-FFF2-40B4-BE49-F238E27FC236}">
              <a16:creationId xmlns:a16="http://schemas.microsoft.com/office/drawing/2014/main" id="{D3C23F79-1EB2-46D1-9A20-4642DFEE6500}"/>
            </a:ext>
          </a:extLst>
        </xdr:cNvPr>
        <xdr:cNvSpPr/>
      </xdr:nvSpPr>
      <xdr:spPr>
        <a:xfrm>
          <a:off x="22110700" y="105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108591</xdr:rowOff>
    </xdr:from>
    <xdr:to>
      <xdr:col>112</xdr:col>
      <xdr:colOff>38100</xdr:colOff>
      <xdr:row>62</xdr:row>
      <xdr:rowOff>38741</xdr:rowOff>
    </xdr:to>
    <xdr:sp macro="" textlink="">
      <xdr:nvSpPr>
        <xdr:cNvPr id="468" name="フローチャート: 判断 467">
          <a:extLst>
            <a:ext uri="{FF2B5EF4-FFF2-40B4-BE49-F238E27FC236}">
              <a16:creationId xmlns:a16="http://schemas.microsoft.com/office/drawing/2014/main" id="{ADAB192B-071E-471A-9FDE-DCE80011B26E}"/>
            </a:ext>
          </a:extLst>
        </xdr:cNvPr>
        <xdr:cNvSpPr/>
      </xdr:nvSpPr>
      <xdr:spPr>
        <a:xfrm>
          <a:off x="21272500" y="1056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116307</xdr:rowOff>
    </xdr:from>
    <xdr:to>
      <xdr:col>107</xdr:col>
      <xdr:colOff>101600</xdr:colOff>
      <xdr:row>62</xdr:row>
      <xdr:rowOff>46457</xdr:rowOff>
    </xdr:to>
    <xdr:sp macro="" textlink="">
      <xdr:nvSpPr>
        <xdr:cNvPr id="469" name="フローチャート: 判断 468">
          <a:extLst>
            <a:ext uri="{FF2B5EF4-FFF2-40B4-BE49-F238E27FC236}">
              <a16:creationId xmlns:a16="http://schemas.microsoft.com/office/drawing/2014/main" id="{6FB20683-8E41-405D-94F0-F92F647349CD}"/>
            </a:ext>
          </a:extLst>
        </xdr:cNvPr>
        <xdr:cNvSpPr/>
      </xdr:nvSpPr>
      <xdr:spPr>
        <a:xfrm>
          <a:off x="20383500" y="1057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132823</xdr:rowOff>
    </xdr:from>
    <xdr:to>
      <xdr:col>102</xdr:col>
      <xdr:colOff>165100</xdr:colOff>
      <xdr:row>62</xdr:row>
      <xdr:rowOff>62973</xdr:rowOff>
    </xdr:to>
    <xdr:sp macro="" textlink="">
      <xdr:nvSpPr>
        <xdr:cNvPr id="470" name="フローチャート: 判断 469">
          <a:extLst>
            <a:ext uri="{FF2B5EF4-FFF2-40B4-BE49-F238E27FC236}">
              <a16:creationId xmlns:a16="http://schemas.microsoft.com/office/drawing/2014/main" id="{2BBA3A5F-A79C-4296-B491-9E15CEEC7C23}"/>
            </a:ext>
          </a:extLst>
        </xdr:cNvPr>
        <xdr:cNvSpPr/>
      </xdr:nvSpPr>
      <xdr:spPr>
        <a:xfrm>
          <a:off x="19494500" y="10591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1" name="テキスト ボックス 470">
          <a:extLst>
            <a:ext uri="{FF2B5EF4-FFF2-40B4-BE49-F238E27FC236}">
              <a16:creationId xmlns:a16="http://schemas.microsoft.com/office/drawing/2014/main" id="{6BB93E47-A095-4376-A228-8569FF6C8F35}"/>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2" name="テキスト ボックス 471">
          <a:extLst>
            <a:ext uri="{FF2B5EF4-FFF2-40B4-BE49-F238E27FC236}">
              <a16:creationId xmlns:a16="http://schemas.microsoft.com/office/drawing/2014/main" id="{68BEDF75-ABB9-469C-924C-90F6D6EF4BA3}"/>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73" name="テキスト ボックス 472">
          <a:extLst>
            <a:ext uri="{FF2B5EF4-FFF2-40B4-BE49-F238E27FC236}">
              <a16:creationId xmlns:a16="http://schemas.microsoft.com/office/drawing/2014/main" id="{996431BA-2DF0-4F67-8CEE-8D43319EE1FD}"/>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74" name="テキスト ボックス 473">
          <a:extLst>
            <a:ext uri="{FF2B5EF4-FFF2-40B4-BE49-F238E27FC236}">
              <a16:creationId xmlns:a16="http://schemas.microsoft.com/office/drawing/2014/main" id="{4F305FEE-80BF-46E1-A04B-439C0BA37C1C}"/>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75" name="テキスト ボックス 474">
          <a:extLst>
            <a:ext uri="{FF2B5EF4-FFF2-40B4-BE49-F238E27FC236}">
              <a16:creationId xmlns:a16="http://schemas.microsoft.com/office/drawing/2014/main" id="{A4261982-D65B-4520-8E03-7EBD06F6DFDB}"/>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27610</xdr:rowOff>
    </xdr:from>
    <xdr:to>
      <xdr:col>112</xdr:col>
      <xdr:colOff>38100</xdr:colOff>
      <xdr:row>57</xdr:row>
      <xdr:rowOff>129210</xdr:rowOff>
    </xdr:to>
    <xdr:sp macro="" textlink="">
      <xdr:nvSpPr>
        <xdr:cNvPr id="476" name="楕円 475">
          <a:extLst>
            <a:ext uri="{FF2B5EF4-FFF2-40B4-BE49-F238E27FC236}">
              <a16:creationId xmlns:a16="http://schemas.microsoft.com/office/drawing/2014/main" id="{63F024F2-387F-44EC-87C6-A5EE4574EDDA}"/>
            </a:ext>
          </a:extLst>
        </xdr:cNvPr>
        <xdr:cNvSpPr/>
      </xdr:nvSpPr>
      <xdr:spPr>
        <a:xfrm>
          <a:off x="21272500" y="98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29868</xdr:rowOff>
    </xdr:from>
    <xdr:ext cx="469744" cy="259045"/>
    <xdr:sp macro="" textlink="">
      <xdr:nvSpPr>
        <xdr:cNvPr id="477" name="n_1aveValue【学校施設】&#10;一人当たり面積">
          <a:extLst>
            <a:ext uri="{FF2B5EF4-FFF2-40B4-BE49-F238E27FC236}">
              <a16:creationId xmlns:a16="http://schemas.microsoft.com/office/drawing/2014/main" id="{2C85B360-7848-4F9A-8624-5991F0EF69F7}"/>
            </a:ext>
          </a:extLst>
        </xdr:cNvPr>
        <xdr:cNvSpPr txBox="1"/>
      </xdr:nvSpPr>
      <xdr:spPr>
        <a:xfrm>
          <a:off x="21075727" y="10659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62984</xdr:rowOff>
    </xdr:from>
    <xdr:ext cx="469744" cy="259045"/>
    <xdr:sp macro="" textlink="">
      <xdr:nvSpPr>
        <xdr:cNvPr id="478" name="n_2aveValue【学校施設】&#10;一人当たり面積">
          <a:extLst>
            <a:ext uri="{FF2B5EF4-FFF2-40B4-BE49-F238E27FC236}">
              <a16:creationId xmlns:a16="http://schemas.microsoft.com/office/drawing/2014/main" id="{2C6C27DA-D8A0-40AA-B39B-3C3A49B6564F}"/>
            </a:ext>
          </a:extLst>
        </xdr:cNvPr>
        <xdr:cNvSpPr txBox="1"/>
      </xdr:nvSpPr>
      <xdr:spPr>
        <a:xfrm>
          <a:off x="20199427" y="10349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79500</xdr:rowOff>
    </xdr:from>
    <xdr:ext cx="469744" cy="259045"/>
    <xdr:sp macro="" textlink="">
      <xdr:nvSpPr>
        <xdr:cNvPr id="479" name="n_3aveValue【学校施設】&#10;一人当たり面積">
          <a:extLst>
            <a:ext uri="{FF2B5EF4-FFF2-40B4-BE49-F238E27FC236}">
              <a16:creationId xmlns:a16="http://schemas.microsoft.com/office/drawing/2014/main" id="{0BD45B1F-D9BD-4F82-902F-6F27D50221B3}"/>
            </a:ext>
          </a:extLst>
        </xdr:cNvPr>
        <xdr:cNvSpPr txBox="1"/>
      </xdr:nvSpPr>
      <xdr:spPr>
        <a:xfrm>
          <a:off x="19310427" y="10366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55</xdr:row>
      <xdr:rowOff>145737</xdr:rowOff>
    </xdr:from>
    <xdr:ext cx="534377" cy="259045"/>
    <xdr:sp macro="" textlink="">
      <xdr:nvSpPr>
        <xdr:cNvPr id="480" name="n_1mainValue【学校施設】&#10;一人当たり面積">
          <a:extLst>
            <a:ext uri="{FF2B5EF4-FFF2-40B4-BE49-F238E27FC236}">
              <a16:creationId xmlns:a16="http://schemas.microsoft.com/office/drawing/2014/main" id="{38CA6466-D6E5-4A32-A296-DAC60113693D}"/>
            </a:ext>
          </a:extLst>
        </xdr:cNvPr>
        <xdr:cNvSpPr txBox="1"/>
      </xdr:nvSpPr>
      <xdr:spPr>
        <a:xfrm>
          <a:off x="21043411" y="9575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1" name="正方形/長方形 480">
          <a:extLst>
            <a:ext uri="{FF2B5EF4-FFF2-40B4-BE49-F238E27FC236}">
              <a16:creationId xmlns:a16="http://schemas.microsoft.com/office/drawing/2014/main" id="{01922657-2692-4C89-A9A5-0448FB34E269}"/>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2" name="正方形/長方形 481">
          <a:extLst>
            <a:ext uri="{FF2B5EF4-FFF2-40B4-BE49-F238E27FC236}">
              <a16:creationId xmlns:a16="http://schemas.microsoft.com/office/drawing/2014/main" id="{0A837444-DEA7-4D3F-B674-164CBAEBC962}"/>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3" name="正方形/長方形 482">
          <a:extLst>
            <a:ext uri="{FF2B5EF4-FFF2-40B4-BE49-F238E27FC236}">
              <a16:creationId xmlns:a16="http://schemas.microsoft.com/office/drawing/2014/main" id="{AC6B4DB2-0102-4444-9C2B-788EB88D287A}"/>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84" name="正方形/長方形 483">
          <a:extLst>
            <a:ext uri="{FF2B5EF4-FFF2-40B4-BE49-F238E27FC236}">
              <a16:creationId xmlns:a16="http://schemas.microsoft.com/office/drawing/2014/main" id="{52976C26-9D8C-4B51-8D4B-BB5F99423C8F}"/>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85" name="正方形/長方形 484">
          <a:extLst>
            <a:ext uri="{FF2B5EF4-FFF2-40B4-BE49-F238E27FC236}">
              <a16:creationId xmlns:a16="http://schemas.microsoft.com/office/drawing/2014/main" id="{106F86D5-463F-4BF1-868C-23534DC7CBD8}"/>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86" name="正方形/長方形 485">
          <a:extLst>
            <a:ext uri="{FF2B5EF4-FFF2-40B4-BE49-F238E27FC236}">
              <a16:creationId xmlns:a16="http://schemas.microsoft.com/office/drawing/2014/main" id="{2D2842E4-DF7D-4C82-88DF-44B7330551F5}"/>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87" name="正方形/長方形 486">
          <a:extLst>
            <a:ext uri="{FF2B5EF4-FFF2-40B4-BE49-F238E27FC236}">
              <a16:creationId xmlns:a16="http://schemas.microsoft.com/office/drawing/2014/main" id="{7818E429-0D41-4118-9442-972B3206F173}"/>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88" name="正方形/長方形 487">
          <a:extLst>
            <a:ext uri="{FF2B5EF4-FFF2-40B4-BE49-F238E27FC236}">
              <a16:creationId xmlns:a16="http://schemas.microsoft.com/office/drawing/2014/main" id="{D4C88136-AF62-4783-836D-2EB0CA5A2D36}"/>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89" name="正方形/長方形 488">
          <a:extLst>
            <a:ext uri="{FF2B5EF4-FFF2-40B4-BE49-F238E27FC236}">
              <a16:creationId xmlns:a16="http://schemas.microsoft.com/office/drawing/2014/main" id="{7B1DD5C4-A60C-4763-803F-8C17163136C3}"/>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90" name="正方形/長方形 489">
          <a:extLst>
            <a:ext uri="{FF2B5EF4-FFF2-40B4-BE49-F238E27FC236}">
              <a16:creationId xmlns:a16="http://schemas.microsoft.com/office/drawing/2014/main" id="{D558600D-BBA9-488F-93B9-266213FE99D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91" name="正方形/長方形 490">
          <a:extLst>
            <a:ext uri="{FF2B5EF4-FFF2-40B4-BE49-F238E27FC236}">
              <a16:creationId xmlns:a16="http://schemas.microsoft.com/office/drawing/2014/main" id="{0F48F0B5-989E-4D63-A9B8-960DB5EFC587}"/>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92" name="正方形/長方形 491">
          <a:extLst>
            <a:ext uri="{FF2B5EF4-FFF2-40B4-BE49-F238E27FC236}">
              <a16:creationId xmlns:a16="http://schemas.microsoft.com/office/drawing/2014/main" id="{3168D90D-396A-462C-8544-3EFD888EC91C}"/>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93" name="正方形/長方形 492">
          <a:extLst>
            <a:ext uri="{FF2B5EF4-FFF2-40B4-BE49-F238E27FC236}">
              <a16:creationId xmlns:a16="http://schemas.microsoft.com/office/drawing/2014/main" id="{809662FA-7093-4167-BDE2-4006BC748AA6}"/>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94" name="正方形/長方形 493">
          <a:extLst>
            <a:ext uri="{FF2B5EF4-FFF2-40B4-BE49-F238E27FC236}">
              <a16:creationId xmlns:a16="http://schemas.microsoft.com/office/drawing/2014/main" id="{6961965A-BB4C-49D9-BF2B-C448D6C996F9}"/>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5" name="正方形/長方形 494">
          <a:extLst>
            <a:ext uri="{FF2B5EF4-FFF2-40B4-BE49-F238E27FC236}">
              <a16:creationId xmlns:a16="http://schemas.microsoft.com/office/drawing/2014/main" id="{2B8F84AD-3913-479B-94B7-3BEF1E5D1CF4}"/>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6" name="正方形/長方形 495">
          <a:extLst>
            <a:ext uri="{FF2B5EF4-FFF2-40B4-BE49-F238E27FC236}">
              <a16:creationId xmlns:a16="http://schemas.microsoft.com/office/drawing/2014/main" id="{798EEAA9-67AB-4FD3-9969-AC3E9CF37A75}"/>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97" name="正方形/長方形 496">
          <a:extLst>
            <a:ext uri="{FF2B5EF4-FFF2-40B4-BE49-F238E27FC236}">
              <a16:creationId xmlns:a16="http://schemas.microsoft.com/office/drawing/2014/main" id="{68446DDA-61DF-4E4C-9179-400CE407F60F}"/>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98" name="正方形/長方形 497">
          <a:extLst>
            <a:ext uri="{FF2B5EF4-FFF2-40B4-BE49-F238E27FC236}">
              <a16:creationId xmlns:a16="http://schemas.microsoft.com/office/drawing/2014/main" id="{138A756E-BDE9-458C-8A31-892B7FEEF355}"/>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99" name="正方形/長方形 498">
          <a:extLst>
            <a:ext uri="{FF2B5EF4-FFF2-40B4-BE49-F238E27FC236}">
              <a16:creationId xmlns:a16="http://schemas.microsoft.com/office/drawing/2014/main" id="{58BCF552-BB14-438E-9934-F6094C4E200A}"/>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00" name="正方形/長方形 499">
          <a:extLst>
            <a:ext uri="{FF2B5EF4-FFF2-40B4-BE49-F238E27FC236}">
              <a16:creationId xmlns:a16="http://schemas.microsoft.com/office/drawing/2014/main" id="{54CB1DD8-8BA8-4D78-AAE8-9141D1CDA1ED}"/>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01" name="正方形/長方形 500">
          <a:extLst>
            <a:ext uri="{FF2B5EF4-FFF2-40B4-BE49-F238E27FC236}">
              <a16:creationId xmlns:a16="http://schemas.microsoft.com/office/drawing/2014/main" id="{A164816C-E4A0-4C56-B9E7-59269F6EC879}"/>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02" name="正方形/長方形 501">
          <a:extLst>
            <a:ext uri="{FF2B5EF4-FFF2-40B4-BE49-F238E27FC236}">
              <a16:creationId xmlns:a16="http://schemas.microsoft.com/office/drawing/2014/main" id="{8E31A93B-08CD-4237-AB73-6F40506EFFBA}"/>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03" name="正方形/長方形 502">
          <a:extLst>
            <a:ext uri="{FF2B5EF4-FFF2-40B4-BE49-F238E27FC236}">
              <a16:creationId xmlns:a16="http://schemas.microsoft.com/office/drawing/2014/main" id="{16512126-1657-4129-B41C-EA49A2339457}"/>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04" name="正方形/長方形 503">
          <a:extLst>
            <a:ext uri="{FF2B5EF4-FFF2-40B4-BE49-F238E27FC236}">
              <a16:creationId xmlns:a16="http://schemas.microsoft.com/office/drawing/2014/main" id="{50A5177D-5DBF-405B-BCC6-3AD5BE91C1A4}"/>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05" name="テキスト ボックス 504">
          <a:extLst>
            <a:ext uri="{FF2B5EF4-FFF2-40B4-BE49-F238E27FC236}">
              <a16:creationId xmlns:a16="http://schemas.microsoft.com/office/drawing/2014/main" id="{0F862AA4-0048-4BC6-A46B-A67A207A703E}"/>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06" name="直線コネクタ 505">
          <a:extLst>
            <a:ext uri="{FF2B5EF4-FFF2-40B4-BE49-F238E27FC236}">
              <a16:creationId xmlns:a16="http://schemas.microsoft.com/office/drawing/2014/main" id="{007B4006-712D-47B9-8292-0CE807F8665E}"/>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07" name="直線コネクタ 506">
          <a:extLst>
            <a:ext uri="{FF2B5EF4-FFF2-40B4-BE49-F238E27FC236}">
              <a16:creationId xmlns:a16="http://schemas.microsoft.com/office/drawing/2014/main" id="{D8D349C0-2828-4E24-943B-99EF5D314039}"/>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08" name="テキスト ボックス 507">
          <a:extLst>
            <a:ext uri="{FF2B5EF4-FFF2-40B4-BE49-F238E27FC236}">
              <a16:creationId xmlns:a16="http://schemas.microsoft.com/office/drawing/2014/main" id="{94570C65-3537-4AEE-A295-A3A4E5194CD9}"/>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09" name="直線コネクタ 508">
          <a:extLst>
            <a:ext uri="{FF2B5EF4-FFF2-40B4-BE49-F238E27FC236}">
              <a16:creationId xmlns:a16="http://schemas.microsoft.com/office/drawing/2014/main" id="{F9600E4E-3CAF-4DDA-A3F4-AB1FB01186D9}"/>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10" name="テキスト ボックス 509">
          <a:extLst>
            <a:ext uri="{FF2B5EF4-FFF2-40B4-BE49-F238E27FC236}">
              <a16:creationId xmlns:a16="http://schemas.microsoft.com/office/drawing/2014/main" id="{A041F812-C9AB-4CA5-A7E7-37A1C4D4D63F}"/>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11" name="直線コネクタ 510">
          <a:extLst>
            <a:ext uri="{FF2B5EF4-FFF2-40B4-BE49-F238E27FC236}">
              <a16:creationId xmlns:a16="http://schemas.microsoft.com/office/drawing/2014/main" id="{E78639E6-A536-41CE-82C2-868D1AF0FEE2}"/>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12" name="テキスト ボックス 511">
          <a:extLst>
            <a:ext uri="{FF2B5EF4-FFF2-40B4-BE49-F238E27FC236}">
              <a16:creationId xmlns:a16="http://schemas.microsoft.com/office/drawing/2014/main" id="{46350405-BBCD-46D7-8960-66F200160824}"/>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13" name="直線コネクタ 512">
          <a:extLst>
            <a:ext uri="{FF2B5EF4-FFF2-40B4-BE49-F238E27FC236}">
              <a16:creationId xmlns:a16="http://schemas.microsoft.com/office/drawing/2014/main" id="{E7B95FA9-D8AA-466A-A32E-8F37ADBAE97D}"/>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14" name="テキスト ボックス 513">
          <a:extLst>
            <a:ext uri="{FF2B5EF4-FFF2-40B4-BE49-F238E27FC236}">
              <a16:creationId xmlns:a16="http://schemas.microsoft.com/office/drawing/2014/main" id="{64FCF50F-A9BA-41C1-B06B-56D5978A598F}"/>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15" name="直線コネクタ 514">
          <a:extLst>
            <a:ext uri="{FF2B5EF4-FFF2-40B4-BE49-F238E27FC236}">
              <a16:creationId xmlns:a16="http://schemas.microsoft.com/office/drawing/2014/main" id="{B13C9EF7-1268-4E09-A786-66E16565D226}"/>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16" name="テキスト ボックス 515">
          <a:extLst>
            <a:ext uri="{FF2B5EF4-FFF2-40B4-BE49-F238E27FC236}">
              <a16:creationId xmlns:a16="http://schemas.microsoft.com/office/drawing/2014/main" id="{A7784F3D-1719-4745-BD95-CF9F36F09A29}"/>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17" name="直線コネクタ 516">
          <a:extLst>
            <a:ext uri="{FF2B5EF4-FFF2-40B4-BE49-F238E27FC236}">
              <a16:creationId xmlns:a16="http://schemas.microsoft.com/office/drawing/2014/main" id="{F6BDC10C-52F7-484E-986A-513C18BC1662}"/>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18" name="テキスト ボックス 517">
          <a:extLst>
            <a:ext uri="{FF2B5EF4-FFF2-40B4-BE49-F238E27FC236}">
              <a16:creationId xmlns:a16="http://schemas.microsoft.com/office/drawing/2014/main" id="{D9EF1983-43F6-4053-9FC2-F9B06A91452D}"/>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19" name="直線コネクタ 518">
          <a:extLst>
            <a:ext uri="{FF2B5EF4-FFF2-40B4-BE49-F238E27FC236}">
              <a16:creationId xmlns:a16="http://schemas.microsoft.com/office/drawing/2014/main" id="{D3AE5D7E-E222-43AC-A013-DA92F016D0B3}"/>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20" name="テキスト ボックス 519">
          <a:extLst>
            <a:ext uri="{FF2B5EF4-FFF2-40B4-BE49-F238E27FC236}">
              <a16:creationId xmlns:a16="http://schemas.microsoft.com/office/drawing/2014/main" id="{877ACFC3-22E7-4109-B08A-4F0ABBB3DF4D}"/>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21" name="【公民館】&#10;有形固定資産減価償却率グラフ枠">
          <a:extLst>
            <a:ext uri="{FF2B5EF4-FFF2-40B4-BE49-F238E27FC236}">
              <a16:creationId xmlns:a16="http://schemas.microsoft.com/office/drawing/2014/main" id="{095707C2-9008-40B5-8BC6-20287D49890F}"/>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51707</xdr:rowOff>
    </xdr:to>
    <xdr:cxnSp macro="">
      <xdr:nvCxnSpPr>
        <xdr:cNvPr id="522" name="直線コネクタ 521">
          <a:extLst>
            <a:ext uri="{FF2B5EF4-FFF2-40B4-BE49-F238E27FC236}">
              <a16:creationId xmlns:a16="http://schemas.microsoft.com/office/drawing/2014/main" id="{B7D93ABF-6A2A-42F0-ABAC-5A81286B57B1}"/>
            </a:ext>
          </a:extLst>
        </xdr:cNvPr>
        <xdr:cNvCxnSpPr/>
      </xdr:nvCxnSpPr>
      <xdr:spPr>
        <a:xfrm flipV="1">
          <a:off x="16318864" y="17090571"/>
          <a:ext cx="0" cy="1477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55534</xdr:rowOff>
    </xdr:from>
    <xdr:ext cx="340478" cy="259045"/>
    <xdr:sp macro="" textlink="">
      <xdr:nvSpPr>
        <xdr:cNvPr id="523" name="【公民館】&#10;有形固定資産減価償却率最小値テキスト">
          <a:extLst>
            <a:ext uri="{FF2B5EF4-FFF2-40B4-BE49-F238E27FC236}">
              <a16:creationId xmlns:a16="http://schemas.microsoft.com/office/drawing/2014/main" id="{5ACB50A7-99E7-451E-8468-F2AA86311756}"/>
            </a:ext>
          </a:extLst>
        </xdr:cNvPr>
        <xdr:cNvSpPr txBox="1"/>
      </xdr:nvSpPr>
      <xdr:spPr>
        <a:xfrm>
          <a:off x="16357600" y="18572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51707</xdr:rowOff>
    </xdr:from>
    <xdr:to>
      <xdr:col>86</xdr:col>
      <xdr:colOff>25400</xdr:colOff>
      <xdr:row>108</xdr:row>
      <xdr:rowOff>51707</xdr:rowOff>
    </xdr:to>
    <xdr:cxnSp macro="">
      <xdr:nvCxnSpPr>
        <xdr:cNvPr id="524" name="直線コネクタ 523">
          <a:extLst>
            <a:ext uri="{FF2B5EF4-FFF2-40B4-BE49-F238E27FC236}">
              <a16:creationId xmlns:a16="http://schemas.microsoft.com/office/drawing/2014/main" id="{27DA4658-D6A7-4D39-AC59-F9B824D85D22}"/>
            </a:ext>
          </a:extLst>
        </xdr:cNvPr>
        <xdr:cNvCxnSpPr/>
      </xdr:nvCxnSpPr>
      <xdr:spPr>
        <a:xfrm>
          <a:off x="16230600" y="1856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25" name="【公民館】&#10;有形固定資産減価償却率最大値テキスト">
          <a:extLst>
            <a:ext uri="{FF2B5EF4-FFF2-40B4-BE49-F238E27FC236}">
              <a16:creationId xmlns:a16="http://schemas.microsoft.com/office/drawing/2014/main" id="{2A177751-0386-409D-B3AA-BD971C6DBE52}"/>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26" name="直線コネクタ 525">
          <a:extLst>
            <a:ext uri="{FF2B5EF4-FFF2-40B4-BE49-F238E27FC236}">
              <a16:creationId xmlns:a16="http://schemas.microsoft.com/office/drawing/2014/main" id="{3D93C735-5C40-4E19-8911-A385868AB716}"/>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3827</xdr:rowOff>
    </xdr:from>
    <xdr:ext cx="405111" cy="259045"/>
    <xdr:sp macro="" textlink="">
      <xdr:nvSpPr>
        <xdr:cNvPr id="527" name="【公民館】&#10;有形固定資産減価償却率平均値テキスト">
          <a:extLst>
            <a:ext uri="{FF2B5EF4-FFF2-40B4-BE49-F238E27FC236}">
              <a16:creationId xmlns:a16="http://schemas.microsoft.com/office/drawing/2014/main" id="{052F60FC-719B-46A0-B28B-C17F8C1FFCE8}"/>
            </a:ext>
          </a:extLst>
        </xdr:cNvPr>
        <xdr:cNvSpPr txBox="1"/>
      </xdr:nvSpPr>
      <xdr:spPr>
        <a:xfrm>
          <a:off x="16357600" y="17663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25400</xdr:rowOff>
    </xdr:from>
    <xdr:to>
      <xdr:col>85</xdr:col>
      <xdr:colOff>177800</xdr:colOff>
      <xdr:row>103</xdr:row>
      <xdr:rowOff>127000</xdr:rowOff>
    </xdr:to>
    <xdr:sp macro="" textlink="">
      <xdr:nvSpPr>
        <xdr:cNvPr id="528" name="フローチャート: 判断 527">
          <a:extLst>
            <a:ext uri="{FF2B5EF4-FFF2-40B4-BE49-F238E27FC236}">
              <a16:creationId xmlns:a16="http://schemas.microsoft.com/office/drawing/2014/main" id="{82811197-9771-432E-8BA9-A07D5B8814CE}"/>
            </a:ext>
          </a:extLst>
        </xdr:cNvPr>
        <xdr:cNvSpPr/>
      </xdr:nvSpPr>
      <xdr:spPr>
        <a:xfrm>
          <a:off x="162687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7438</xdr:rowOff>
    </xdr:from>
    <xdr:to>
      <xdr:col>81</xdr:col>
      <xdr:colOff>101600</xdr:colOff>
      <xdr:row>103</xdr:row>
      <xdr:rowOff>109038</xdr:rowOff>
    </xdr:to>
    <xdr:sp macro="" textlink="">
      <xdr:nvSpPr>
        <xdr:cNvPr id="529" name="フローチャート: 判断 528">
          <a:extLst>
            <a:ext uri="{FF2B5EF4-FFF2-40B4-BE49-F238E27FC236}">
              <a16:creationId xmlns:a16="http://schemas.microsoft.com/office/drawing/2014/main" id="{C57A4049-8846-4914-98E5-F0ACDC087EE8}"/>
            </a:ext>
          </a:extLst>
        </xdr:cNvPr>
        <xdr:cNvSpPr/>
      </xdr:nvSpPr>
      <xdr:spPr>
        <a:xfrm>
          <a:off x="15430500" y="17666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164193</xdr:rowOff>
    </xdr:from>
    <xdr:to>
      <xdr:col>76</xdr:col>
      <xdr:colOff>165100</xdr:colOff>
      <xdr:row>103</xdr:row>
      <xdr:rowOff>94343</xdr:rowOff>
    </xdr:to>
    <xdr:sp macro="" textlink="">
      <xdr:nvSpPr>
        <xdr:cNvPr id="530" name="フローチャート: 判断 529">
          <a:extLst>
            <a:ext uri="{FF2B5EF4-FFF2-40B4-BE49-F238E27FC236}">
              <a16:creationId xmlns:a16="http://schemas.microsoft.com/office/drawing/2014/main" id="{70BCBF64-4572-4936-B590-4F0276DDC287}"/>
            </a:ext>
          </a:extLst>
        </xdr:cNvPr>
        <xdr:cNvSpPr/>
      </xdr:nvSpPr>
      <xdr:spPr>
        <a:xfrm>
          <a:off x="14541500" y="1765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118473</xdr:rowOff>
    </xdr:from>
    <xdr:to>
      <xdr:col>72</xdr:col>
      <xdr:colOff>38100</xdr:colOff>
      <xdr:row>103</xdr:row>
      <xdr:rowOff>48623</xdr:rowOff>
    </xdr:to>
    <xdr:sp macro="" textlink="">
      <xdr:nvSpPr>
        <xdr:cNvPr id="531" name="フローチャート: 判断 530">
          <a:extLst>
            <a:ext uri="{FF2B5EF4-FFF2-40B4-BE49-F238E27FC236}">
              <a16:creationId xmlns:a16="http://schemas.microsoft.com/office/drawing/2014/main" id="{8FE22DF8-407D-49C6-BE30-D7E8C2B7F631}"/>
            </a:ext>
          </a:extLst>
        </xdr:cNvPr>
        <xdr:cNvSpPr/>
      </xdr:nvSpPr>
      <xdr:spPr>
        <a:xfrm>
          <a:off x="13652500" y="1760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32" name="テキスト ボックス 531">
          <a:extLst>
            <a:ext uri="{FF2B5EF4-FFF2-40B4-BE49-F238E27FC236}">
              <a16:creationId xmlns:a16="http://schemas.microsoft.com/office/drawing/2014/main" id="{B2097BAE-947C-4FFF-9A8D-047F0AF6D77C}"/>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33" name="テキスト ボックス 532">
          <a:extLst>
            <a:ext uri="{FF2B5EF4-FFF2-40B4-BE49-F238E27FC236}">
              <a16:creationId xmlns:a16="http://schemas.microsoft.com/office/drawing/2014/main" id="{CB7E8593-58FD-4B0B-B394-64168C35DA23}"/>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34" name="テキスト ボックス 533">
          <a:extLst>
            <a:ext uri="{FF2B5EF4-FFF2-40B4-BE49-F238E27FC236}">
              <a16:creationId xmlns:a16="http://schemas.microsoft.com/office/drawing/2014/main" id="{1BE6DFC4-0EFF-43F6-9366-84DD01924511}"/>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35" name="テキスト ボックス 534">
          <a:extLst>
            <a:ext uri="{FF2B5EF4-FFF2-40B4-BE49-F238E27FC236}">
              <a16:creationId xmlns:a16="http://schemas.microsoft.com/office/drawing/2014/main" id="{989A5E65-1FCD-4FB4-B7E5-68C040D703E3}"/>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36" name="テキスト ボックス 535">
          <a:extLst>
            <a:ext uri="{FF2B5EF4-FFF2-40B4-BE49-F238E27FC236}">
              <a16:creationId xmlns:a16="http://schemas.microsoft.com/office/drawing/2014/main" id="{2A581356-4AE3-433B-AC96-BD6C598BD24D}"/>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103777</xdr:rowOff>
    </xdr:from>
    <xdr:to>
      <xdr:col>81</xdr:col>
      <xdr:colOff>101600</xdr:colOff>
      <xdr:row>103</xdr:row>
      <xdr:rowOff>33927</xdr:rowOff>
    </xdr:to>
    <xdr:sp macro="" textlink="">
      <xdr:nvSpPr>
        <xdr:cNvPr id="537" name="楕円 536">
          <a:extLst>
            <a:ext uri="{FF2B5EF4-FFF2-40B4-BE49-F238E27FC236}">
              <a16:creationId xmlns:a16="http://schemas.microsoft.com/office/drawing/2014/main" id="{1E267148-CFC3-4163-8626-E07980AA4185}"/>
            </a:ext>
          </a:extLst>
        </xdr:cNvPr>
        <xdr:cNvSpPr/>
      </xdr:nvSpPr>
      <xdr:spPr>
        <a:xfrm>
          <a:off x="15430500" y="1759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100165</xdr:rowOff>
    </xdr:from>
    <xdr:ext cx="405111" cy="259045"/>
    <xdr:sp macro="" textlink="">
      <xdr:nvSpPr>
        <xdr:cNvPr id="538" name="n_1aveValue【公民館】&#10;有形固定資産減価償却率">
          <a:extLst>
            <a:ext uri="{FF2B5EF4-FFF2-40B4-BE49-F238E27FC236}">
              <a16:creationId xmlns:a16="http://schemas.microsoft.com/office/drawing/2014/main" id="{E281C3B2-EACD-44F7-8D19-8CA2D8DE0C48}"/>
            </a:ext>
          </a:extLst>
        </xdr:cNvPr>
        <xdr:cNvSpPr txBox="1"/>
      </xdr:nvSpPr>
      <xdr:spPr>
        <a:xfrm>
          <a:off x="15266044" y="17759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110870</xdr:rowOff>
    </xdr:from>
    <xdr:ext cx="405111" cy="259045"/>
    <xdr:sp macro="" textlink="">
      <xdr:nvSpPr>
        <xdr:cNvPr id="539" name="n_2aveValue【公民館】&#10;有形固定資産減価償却率">
          <a:extLst>
            <a:ext uri="{FF2B5EF4-FFF2-40B4-BE49-F238E27FC236}">
              <a16:creationId xmlns:a16="http://schemas.microsoft.com/office/drawing/2014/main" id="{6D4566F5-6D04-4E48-8394-0892F6DF1619}"/>
            </a:ext>
          </a:extLst>
        </xdr:cNvPr>
        <xdr:cNvSpPr txBox="1"/>
      </xdr:nvSpPr>
      <xdr:spPr>
        <a:xfrm>
          <a:off x="14389744" y="17427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65150</xdr:rowOff>
    </xdr:from>
    <xdr:ext cx="405111" cy="259045"/>
    <xdr:sp macro="" textlink="">
      <xdr:nvSpPr>
        <xdr:cNvPr id="540" name="n_3aveValue【公民館】&#10;有形固定資産減価償却率">
          <a:extLst>
            <a:ext uri="{FF2B5EF4-FFF2-40B4-BE49-F238E27FC236}">
              <a16:creationId xmlns:a16="http://schemas.microsoft.com/office/drawing/2014/main" id="{8CA0C2B2-C936-4360-B2B5-DA72C6FB3082}"/>
            </a:ext>
          </a:extLst>
        </xdr:cNvPr>
        <xdr:cNvSpPr txBox="1"/>
      </xdr:nvSpPr>
      <xdr:spPr>
        <a:xfrm>
          <a:off x="13500744" y="17381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50454</xdr:rowOff>
    </xdr:from>
    <xdr:ext cx="405111" cy="259045"/>
    <xdr:sp macro="" textlink="">
      <xdr:nvSpPr>
        <xdr:cNvPr id="541" name="n_1mainValue【公民館】&#10;有形固定資産減価償却率">
          <a:extLst>
            <a:ext uri="{FF2B5EF4-FFF2-40B4-BE49-F238E27FC236}">
              <a16:creationId xmlns:a16="http://schemas.microsoft.com/office/drawing/2014/main" id="{77489727-3828-4362-81B9-F708201E7ED9}"/>
            </a:ext>
          </a:extLst>
        </xdr:cNvPr>
        <xdr:cNvSpPr txBox="1"/>
      </xdr:nvSpPr>
      <xdr:spPr>
        <a:xfrm>
          <a:off x="15266044" y="17366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42" name="正方形/長方形 541">
          <a:extLst>
            <a:ext uri="{FF2B5EF4-FFF2-40B4-BE49-F238E27FC236}">
              <a16:creationId xmlns:a16="http://schemas.microsoft.com/office/drawing/2014/main" id="{7FA022E5-DB49-4187-B334-EBF8810A5871}"/>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43" name="正方形/長方形 542">
          <a:extLst>
            <a:ext uri="{FF2B5EF4-FFF2-40B4-BE49-F238E27FC236}">
              <a16:creationId xmlns:a16="http://schemas.microsoft.com/office/drawing/2014/main" id="{90744DC1-035A-4514-8B84-9F0EF26C62D2}"/>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44" name="正方形/長方形 543">
          <a:extLst>
            <a:ext uri="{FF2B5EF4-FFF2-40B4-BE49-F238E27FC236}">
              <a16:creationId xmlns:a16="http://schemas.microsoft.com/office/drawing/2014/main" id="{3F1D0282-B095-4E78-B4D9-FA0E0AD32B27}"/>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45" name="正方形/長方形 544">
          <a:extLst>
            <a:ext uri="{FF2B5EF4-FFF2-40B4-BE49-F238E27FC236}">
              <a16:creationId xmlns:a16="http://schemas.microsoft.com/office/drawing/2014/main" id="{CD7CDD69-A534-49BA-81D8-70BEB6BC24D4}"/>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46" name="正方形/長方形 545">
          <a:extLst>
            <a:ext uri="{FF2B5EF4-FFF2-40B4-BE49-F238E27FC236}">
              <a16:creationId xmlns:a16="http://schemas.microsoft.com/office/drawing/2014/main" id="{495330F3-66DE-4B19-A8D7-207F3316C0B1}"/>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47" name="正方形/長方形 546">
          <a:extLst>
            <a:ext uri="{FF2B5EF4-FFF2-40B4-BE49-F238E27FC236}">
              <a16:creationId xmlns:a16="http://schemas.microsoft.com/office/drawing/2014/main" id="{62C9F15A-3CA6-493D-8E06-E705BC0AAF64}"/>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48" name="正方形/長方形 547">
          <a:extLst>
            <a:ext uri="{FF2B5EF4-FFF2-40B4-BE49-F238E27FC236}">
              <a16:creationId xmlns:a16="http://schemas.microsoft.com/office/drawing/2014/main" id="{23B1C087-7D31-4709-804C-380BA6E1DB43}"/>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49" name="正方形/長方形 548">
          <a:extLst>
            <a:ext uri="{FF2B5EF4-FFF2-40B4-BE49-F238E27FC236}">
              <a16:creationId xmlns:a16="http://schemas.microsoft.com/office/drawing/2014/main" id="{D0E0C675-B2D5-467A-9004-C4E9F39DA672}"/>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50" name="テキスト ボックス 549">
          <a:extLst>
            <a:ext uri="{FF2B5EF4-FFF2-40B4-BE49-F238E27FC236}">
              <a16:creationId xmlns:a16="http://schemas.microsoft.com/office/drawing/2014/main" id="{11BA921B-4425-4C4F-B06F-EB6C62138334}"/>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51" name="直線コネクタ 550">
          <a:extLst>
            <a:ext uri="{FF2B5EF4-FFF2-40B4-BE49-F238E27FC236}">
              <a16:creationId xmlns:a16="http://schemas.microsoft.com/office/drawing/2014/main" id="{BF49BE65-D27D-4181-ACDB-44F87447C10F}"/>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52" name="直線コネクタ 551">
          <a:extLst>
            <a:ext uri="{FF2B5EF4-FFF2-40B4-BE49-F238E27FC236}">
              <a16:creationId xmlns:a16="http://schemas.microsoft.com/office/drawing/2014/main" id="{F62A4A78-3D11-4EA4-983A-3545A5D25A4C}"/>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53" name="テキスト ボックス 552">
          <a:extLst>
            <a:ext uri="{FF2B5EF4-FFF2-40B4-BE49-F238E27FC236}">
              <a16:creationId xmlns:a16="http://schemas.microsoft.com/office/drawing/2014/main" id="{34C5977F-BB97-4A54-8F22-245A868C7AB5}"/>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54" name="直線コネクタ 553">
          <a:extLst>
            <a:ext uri="{FF2B5EF4-FFF2-40B4-BE49-F238E27FC236}">
              <a16:creationId xmlns:a16="http://schemas.microsoft.com/office/drawing/2014/main" id="{C6BC86E7-2D84-4225-9488-EB045FA348A5}"/>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55" name="テキスト ボックス 554">
          <a:extLst>
            <a:ext uri="{FF2B5EF4-FFF2-40B4-BE49-F238E27FC236}">
              <a16:creationId xmlns:a16="http://schemas.microsoft.com/office/drawing/2014/main" id="{8F6F8F19-CBAE-4884-9E86-697FA62A362F}"/>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56" name="直線コネクタ 555">
          <a:extLst>
            <a:ext uri="{FF2B5EF4-FFF2-40B4-BE49-F238E27FC236}">
              <a16:creationId xmlns:a16="http://schemas.microsoft.com/office/drawing/2014/main" id="{B4EC6555-FB73-4329-9E79-6868B1A9476F}"/>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57" name="テキスト ボックス 556">
          <a:extLst>
            <a:ext uri="{FF2B5EF4-FFF2-40B4-BE49-F238E27FC236}">
              <a16:creationId xmlns:a16="http://schemas.microsoft.com/office/drawing/2014/main" id="{D529F6B5-25E3-40F9-B59F-6F710FE8B4CA}"/>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58" name="直線コネクタ 557">
          <a:extLst>
            <a:ext uri="{FF2B5EF4-FFF2-40B4-BE49-F238E27FC236}">
              <a16:creationId xmlns:a16="http://schemas.microsoft.com/office/drawing/2014/main" id="{BD9C4C22-97BA-45F9-B1DA-21E9479C9DD9}"/>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59" name="テキスト ボックス 558">
          <a:extLst>
            <a:ext uri="{FF2B5EF4-FFF2-40B4-BE49-F238E27FC236}">
              <a16:creationId xmlns:a16="http://schemas.microsoft.com/office/drawing/2014/main" id="{17839932-2685-458B-B3B7-0CBE6083E9C3}"/>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60" name="直線コネクタ 559">
          <a:extLst>
            <a:ext uri="{FF2B5EF4-FFF2-40B4-BE49-F238E27FC236}">
              <a16:creationId xmlns:a16="http://schemas.microsoft.com/office/drawing/2014/main" id="{7AEBF799-72E4-4DBE-84D1-C716E84CB1AF}"/>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61" name="テキスト ボックス 560">
          <a:extLst>
            <a:ext uri="{FF2B5EF4-FFF2-40B4-BE49-F238E27FC236}">
              <a16:creationId xmlns:a16="http://schemas.microsoft.com/office/drawing/2014/main" id="{C2A80F5E-9358-4EAA-8732-7312494EC84C}"/>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62" name="【公民館】&#10;一人当たり面積グラフ枠">
          <a:extLst>
            <a:ext uri="{FF2B5EF4-FFF2-40B4-BE49-F238E27FC236}">
              <a16:creationId xmlns:a16="http://schemas.microsoft.com/office/drawing/2014/main" id="{74117C43-6351-4ECA-964E-F0BAB8B6B8D7}"/>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171298</xdr:rowOff>
    </xdr:from>
    <xdr:to>
      <xdr:col>116</xdr:col>
      <xdr:colOff>62864</xdr:colOff>
      <xdr:row>108</xdr:row>
      <xdr:rowOff>33910</xdr:rowOff>
    </xdr:to>
    <xdr:cxnSp macro="">
      <xdr:nvCxnSpPr>
        <xdr:cNvPr id="563" name="直線コネクタ 562">
          <a:extLst>
            <a:ext uri="{FF2B5EF4-FFF2-40B4-BE49-F238E27FC236}">
              <a16:creationId xmlns:a16="http://schemas.microsoft.com/office/drawing/2014/main" id="{F110E284-7C4F-46D5-985A-38B6DF2C8F59}"/>
            </a:ext>
          </a:extLst>
        </xdr:cNvPr>
        <xdr:cNvCxnSpPr/>
      </xdr:nvCxnSpPr>
      <xdr:spPr>
        <a:xfrm flipV="1">
          <a:off x="22160864" y="17144848"/>
          <a:ext cx="0" cy="1405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37737</xdr:rowOff>
    </xdr:from>
    <xdr:ext cx="469744" cy="259045"/>
    <xdr:sp macro="" textlink="">
      <xdr:nvSpPr>
        <xdr:cNvPr id="564" name="【公民館】&#10;一人当たり面積最小値テキスト">
          <a:extLst>
            <a:ext uri="{FF2B5EF4-FFF2-40B4-BE49-F238E27FC236}">
              <a16:creationId xmlns:a16="http://schemas.microsoft.com/office/drawing/2014/main" id="{535408D8-8086-4FBB-9450-6B77BE256961}"/>
            </a:ext>
          </a:extLst>
        </xdr:cNvPr>
        <xdr:cNvSpPr txBox="1"/>
      </xdr:nvSpPr>
      <xdr:spPr>
        <a:xfrm>
          <a:off x="22199600" y="18554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33910</xdr:rowOff>
    </xdr:from>
    <xdr:to>
      <xdr:col>116</xdr:col>
      <xdr:colOff>152400</xdr:colOff>
      <xdr:row>108</xdr:row>
      <xdr:rowOff>33910</xdr:rowOff>
    </xdr:to>
    <xdr:cxnSp macro="">
      <xdr:nvCxnSpPr>
        <xdr:cNvPr id="565" name="直線コネクタ 564">
          <a:extLst>
            <a:ext uri="{FF2B5EF4-FFF2-40B4-BE49-F238E27FC236}">
              <a16:creationId xmlns:a16="http://schemas.microsoft.com/office/drawing/2014/main" id="{18B7A374-3238-4983-A35E-2203A31EDE76}"/>
            </a:ext>
          </a:extLst>
        </xdr:cNvPr>
        <xdr:cNvCxnSpPr/>
      </xdr:nvCxnSpPr>
      <xdr:spPr>
        <a:xfrm>
          <a:off x="22072600" y="18550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117975</xdr:rowOff>
    </xdr:from>
    <xdr:ext cx="469744" cy="259045"/>
    <xdr:sp macro="" textlink="">
      <xdr:nvSpPr>
        <xdr:cNvPr id="566" name="【公民館】&#10;一人当たり面積最大値テキスト">
          <a:extLst>
            <a:ext uri="{FF2B5EF4-FFF2-40B4-BE49-F238E27FC236}">
              <a16:creationId xmlns:a16="http://schemas.microsoft.com/office/drawing/2014/main" id="{1B6D1FFD-ED67-4745-8297-9BEDE73B2078}"/>
            </a:ext>
          </a:extLst>
        </xdr:cNvPr>
        <xdr:cNvSpPr txBox="1"/>
      </xdr:nvSpPr>
      <xdr:spPr>
        <a:xfrm>
          <a:off x="22199600" y="16920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171298</xdr:rowOff>
    </xdr:from>
    <xdr:to>
      <xdr:col>116</xdr:col>
      <xdr:colOff>152400</xdr:colOff>
      <xdr:row>99</xdr:row>
      <xdr:rowOff>171298</xdr:rowOff>
    </xdr:to>
    <xdr:cxnSp macro="">
      <xdr:nvCxnSpPr>
        <xdr:cNvPr id="567" name="直線コネクタ 566">
          <a:extLst>
            <a:ext uri="{FF2B5EF4-FFF2-40B4-BE49-F238E27FC236}">
              <a16:creationId xmlns:a16="http://schemas.microsoft.com/office/drawing/2014/main" id="{E60DFDBD-2E9D-4F54-8070-AA3AD09FF97A}"/>
            </a:ext>
          </a:extLst>
        </xdr:cNvPr>
        <xdr:cNvCxnSpPr/>
      </xdr:nvCxnSpPr>
      <xdr:spPr>
        <a:xfrm>
          <a:off x="22072600" y="17144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129557</xdr:rowOff>
    </xdr:from>
    <xdr:ext cx="469744" cy="259045"/>
    <xdr:sp macro="" textlink="">
      <xdr:nvSpPr>
        <xdr:cNvPr id="568" name="【公民館】&#10;一人当たり面積平均値テキスト">
          <a:extLst>
            <a:ext uri="{FF2B5EF4-FFF2-40B4-BE49-F238E27FC236}">
              <a16:creationId xmlns:a16="http://schemas.microsoft.com/office/drawing/2014/main" id="{A43AAC54-6E00-46FA-BEE6-D569409020F3}"/>
            </a:ext>
          </a:extLst>
        </xdr:cNvPr>
        <xdr:cNvSpPr txBox="1"/>
      </xdr:nvSpPr>
      <xdr:spPr>
        <a:xfrm>
          <a:off x="22199600" y="18303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151130</xdr:rowOff>
    </xdr:from>
    <xdr:to>
      <xdr:col>116</xdr:col>
      <xdr:colOff>114300</xdr:colOff>
      <xdr:row>107</xdr:row>
      <xdr:rowOff>81280</xdr:rowOff>
    </xdr:to>
    <xdr:sp macro="" textlink="">
      <xdr:nvSpPr>
        <xdr:cNvPr id="569" name="フローチャート: 判断 568">
          <a:extLst>
            <a:ext uri="{FF2B5EF4-FFF2-40B4-BE49-F238E27FC236}">
              <a16:creationId xmlns:a16="http://schemas.microsoft.com/office/drawing/2014/main" id="{754E774C-3FF9-4CE7-B578-945FF4414702}"/>
            </a:ext>
          </a:extLst>
        </xdr:cNvPr>
        <xdr:cNvSpPr/>
      </xdr:nvSpPr>
      <xdr:spPr>
        <a:xfrm>
          <a:off x="221107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158674</xdr:rowOff>
    </xdr:from>
    <xdr:to>
      <xdr:col>112</xdr:col>
      <xdr:colOff>38100</xdr:colOff>
      <xdr:row>107</xdr:row>
      <xdr:rowOff>88824</xdr:rowOff>
    </xdr:to>
    <xdr:sp macro="" textlink="">
      <xdr:nvSpPr>
        <xdr:cNvPr id="570" name="フローチャート: 判断 569">
          <a:extLst>
            <a:ext uri="{FF2B5EF4-FFF2-40B4-BE49-F238E27FC236}">
              <a16:creationId xmlns:a16="http://schemas.microsoft.com/office/drawing/2014/main" id="{A70A0C05-7323-475D-B02B-12E15D967C7C}"/>
            </a:ext>
          </a:extLst>
        </xdr:cNvPr>
        <xdr:cNvSpPr/>
      </xdr:nvSpPr>
      <xdr:spPr>
        <a:xfrm>
          <a:off x="21272500" y="18332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7113</xdr:rowOff>
    </xdr:from>
    <xdr:to>
      <xdr:col>107</xdr:col>
      <xdr:colOff>101600</xdr:colOff>
      <xdr:row>107</xdr:row>
      <xdr:rowOff>108713</xdr:rowOff>
    </xdr:to>
    <xdr:sp macro="" textlink="">
      <xdr:nvSpPr>
        <xdr:cNvPr id="571" name="フローチャート: 判断 570">
          <a:extLst>
            <a:ext uri="{FF2B5EF4-FFF2-40B4-BE49-F238E27FC236}">
              <a16:creationId xmlns:a16="http://schemas.microsoft.com/office/drawing/2014/main" id="{DBCDF5D9-CFD6-4B04-B9B9-9F40B34C3698}"/>
            </a:ext>
          </a:extLst>
        </xdr:cNvPr>
        <xdr:cNvSpPr/>
      </xdr:nvSpPr>
      <xdr:spPr>
        <a:xfrm>
          <a:off x="20383500" y="18352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49403</xdr:rowOff>
    </xdr:from>
    <xdr:to>
      <xdr:col>102</xdr:col>
      <xdr:colOff>165100</xdr:colOff>
      <xdr:row>107</xdr:row>
      <xdr:rowOff>151003</xdr:rowOff>
    </xdr:to>
    <xdr:sp macro="" textlink="">
      <xdr:nvSpPr>
        <xdr:cNvPr id="572" name="フローチャート: 判断 571">
          <a:extLst>
            <a:ext uri="{FF2B5EF4-FFF2-40B4-BE49-F238E27FC236}">
              <a16:creationId xmlns:a16="http://schemas.microsoft.com/office/drawing/2014/main" id="{D79EB199-1E03-4E3E-A278-FBB7EC304026}"/>
            </a:ext>
          </a:extLst>
        </xdr:cNvPr>
        <xdr:cNvSpPr/>
      </xdr:nvSpPr>
      <xdr:spPr>
        <a:xfrm>
          <a:off x="19494500" y="18394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73" name="テキスト ボックス 572">
          <a:extLst>
            <a:ext uri="{FF2B5EF4-FFF2-40B4-BE49-F238E27FC236}">
              <a16:creationId xmlns:a16="http://schemas.microsoft.com/office/drawing/2014/main" id="{C95690EA-AC8A-4354-959D-F347B11B4966}"/>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74" name="テキスト ボックス 573">
          <a:extLst>
            <a:ext uri="{FF2B5EF4-FFF2-40B4-BE49-F238E27FC236}">
              <a16:creationId xmlns:a16="http://schemas.microsoft.com/office/drawing/2014/main" id="{416CF708-166F-4AB5-8B67-18AF965318AB}"/>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75" name="テキスト ボックス 574">
          <a:extLst>
            <a:ext uri="{FF2B5EF4-FFF2-40B4-BE49-F238E27FC236}">
              <a16:creationId xmlns:a16="http://schemas.microsoft.com/office/drawing/2014/main" id="{DC3471AA-44CF-4EFE-9356-58FE9CD493E4}"/>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76" name="テキスト ボックス 575">
          <a:extLst>
            <a:ext uri="{FF2B5EF4-FFF2-40B4-BE49-F238E27FC236}">
              <a16:creationId xmlns:a16="http://schemas.microsoft.com/office/drawing/2014/main" id="{DEE84374-752E-4F32-B118-270F111D3A71}"/>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77" name="テキスト ボックス 576">
          <a:extLst>
            <a:ext uri="{FF2B5EF4-FFF2-40B4-BE49-F238E27FC236}">
              <a16:creationId xmlns:a16="http://schemas.microsoft.com/office/drawing/2014/main" id="{FEEB0853-0686-4417-8B7E-79A7DFF35B7A}"/>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130327</xdr:rowOff>
    </xdr:from>
    <xdr:to>
      <xdr:col>112</xdr:col>
      <xdr:colOff>38100</xdr:colOff>
      <xdr:row>104</xdr:row>
      <xdr:rowOff>60477</xdr:rowOff>
    </xdr:to>
    <xdr:sp macro="" textlink="">
      <xdr:nvSpPr>
        <xdr:cNvPr id="578" name="楕円 577">
          <a:extLst>
            <a:ext uri="{FF2B5EF4-FFF2-40B4-BE49-F238E27FC236}">
              <a16:creationId xmlns:a16="http://schemas.microsoft.com/office/drawing/2014/main" id="{A0EFEE27-4F24-46CC-9938-A638B7D98ABA}"/>
            </a:ext>
          </a:extLst>
        </xdr:cNvPr>
        <xdr:cNvSpPr/>
      </xdr:nvSpPr>
      <xdr:spPr>
        <a:xfrm>
          <a:off x="21272500" y="1778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107</xdr:row>
      <xdr:rowOff>79951</xdr:rowOff>
    </xdr:from>
    <xdr:ext cx="469744" cy="259045"/>
    <xdr:sp macro="" textlink="">
      <xdr:nvSpPr>
        <xdr:cNvPr id="579" name="n_1aveValue【公民館】&#10;一人当たり面積">
          <a:extLst>
            <a:ext uri="{FF2B5EF4-FFF2-40B4-BE49-F238E27FC236}">
              <a16:creationId xmlns:a16="http://schemas.microsoft.com/office/drawing/2014/main" id="{408F1BC0-AAFC-4BA8-B0FD-5390D1E330D7}"/>
            </a:ext>
          </a:extLst>
        </xdr:cNvPr>
        <xdr:cNvSpPr txBox="1"/>
      </xdr:nvSpPr>
      <xdr:spPr>
        <a:xfrm>
          <a:off x="21075727" y="1842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125240</xdr:rowOff>
    </xdr:from>
    <xdr:ext cx="469744" cy="259045"/>
    <xdr:sp macro="" textlink="">
      <xdr:nvSpPr>
        <xdr:cNvPr id="580" name="n_2aveValue【公民館】&#10;一人当たり面積">
          <a:extLst>
            <a:ext uri="{FF2B5EF4-FFF2-40B4-BE49-F238E27FC236}">
              <a16:creationId xmlns:a16="http://schemas.microsoft.com/office/drawing/2014/main" id="{CDDF95AF-61F4-4479-BD3F-FDFF7A373944}"/>
            </a:ext>
          </a:extLst>
        </xdr:cNvPr>
        <xdr:cNvSpPr txBox="1"/>
      </xdr:nvSpPr>
      <xdr:spPr>
        <a:xfrm>
          <a:off x="20199427" y="1812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167530</xdr:rowOff>
    </xdr:from>
    <xdr:ext cx="469744" cy="259045"/>
    <xdr:sp macro="" textlink="">
      <xdr:nvSpPr>
        <xdr:cNvPr id="581" name="n_3aveValue【公民館】&#10;一人当たり面積">
          <a:extLst>
            <a:ext uri="{FF2B5EF4-FFF2-40B4-BE49-F238E27FC236}">
              <a16:creationId xmlns:a16="http://schemas.microsoft.com/office/drawing/2014/main" id="{1D719D53-32C0-491C-94FF-3995D783F9DE}"/>
            </a:ext>
          </a:extLst>
        </xdr:cNvPr>
        <xdr:cNvSpPr txBox="1"/>
      </xdr:nvSpPr>
      <xdr:spPr>
        <a:xfrm>
          <a:off x="19310427" y="18169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77004</xdr:rowOff>
    </xdr:from>
    <xdr:ext cx="469744" cy="259045"/>
    <xdr:sp macro="" textlink="">
      <xdr:nvSpPr>
        <xdr:cNvPr id="582" name="n_1mainValue【公民館】&#10;一人当たり面積">
          <a:extLst>
            <a:ext uri="{FF2B5EF4-FFF2-40B4-BE49-F238E27FC236}">
              <a16:creationId xmlns:a16="http://schemas.microsoft.com/office/drawing/2014/main" id="{9293CB91-6D11-49FB-93D8-38DAED0A4453}"/>
            </a:ext>
          </a:extLst>
        </xdr:cNvPr>
        <xdr:cNvSpPr txBox="1"/>
      </xdr:nvSpPr>
      <xdr:spPr>
        <a:xfrm>
          <a:off x="21075727" y="17564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83" name="正方形/長方形 582">
          <a:extLst>
            <a:ext uri="{FF2B5EF4-FFF2-40B4-BE49-F238E27FC236}">
              <a16:creationId xmlns:a16="http://schemas.microsoft.com/office/drawing/2014/main" id="{0F9C6429-3EBE-4640-B842-6AC7D5B2B0A5}"/>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84" name="正方形/長方形 583">
          <a:extLst>
            <a:ext uri="{FF2B5EF4-FFF2-40B4-BE49-F238E27FC236}">
              <a16:creationId xmlns:a16="http://schemas.microsoft.com/office/drawing/2014/main" id="{23CBADF6-CB32-4FEB-A515-B1273F762F73}"/>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85" name="テキスト ボックス 584">
          <a:extLst>
            <a:ext uri="{FF2B5EF4-FFF2-40B4-BE49-F238E27FC236}">
              <a16:creationId xmlns:a16="http://schemas.microsoft.com/office/drawing/2014/main" id="{A3896D6D-7BB4-4C1C-8644-70FE6EEA90E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認定こども園・幼稚園・保育所の有形固定資産減価償却率が極めて大きくなっている。これは、平成９年度建設の幼稚園と保育所が一体化した幼児センターであるが、今のところ大きな修繕はなく、今後においては、個別施設計画に基づいて老朽化対策を取り組んでいく。また、ほとんどの類型において、一人当たりの面積が大きいのは、２０年以上経過した固定資産（建物・インフラ）のものが多く、２０年以上前の人口から約４割減少していることが数値に表れている。今後においては、公共施設等の集約化を図ることが必要とな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27800C04-D7F7-4165-9CA6-CEC23D244F58}"/>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96ADFC48-7E07-4CB2-8EC0-B885D1A18E92}"/>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6EE1E85-FDAD-4F27-99FA-08FEDD8082A1}"/>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6659695-4529-4A62-8C32-1C3633FFE9BD}"/>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北海道音威子府村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EC50BD2-B55B-42EA-B5A1-A57206604EDC}"/>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A9B1BFB-FB68-4AC9-A3BA-C09A5A12FC74}"/>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871E466-1B6E-492B-A039-10CD7BB3DAEB}"/>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0F5186E-3B2F-46BD-998A-B932432387B6}"/>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5A4B882-2A2F-4D77-B20B-E65BA055B325}"/>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74A5E17-AF18-46EB-88DA-469475C497FE}"/>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763
759
275.63
2,522,722
2,438,349
84,373
1,270,987
3,296,050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5E8BCC3-2DBA-485C-ACD4-8EAB80BE0EC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60C5735-D221-4BC9-9430-5C4ADD91179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0432362-2EFA-4D39-B9DD-3FFD9F1EA90A}"/>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26.2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30AB20D-9826-44EA-BCBD-599783480192}"/>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95CABF0-9B8E-471B-AECA-443E402B5521}"/>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5F8508D1-8CD1-4BEE-9B3B-8F0EC74EF067}"/>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DD91C7BD-F36A-4096-888C-F8CA0521DFC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2BCCC6D9-D9A6-4D65-9A8A-80E47ECF12F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9D7A9E47-4A91-4DE3-94AA-6E1B81A50BE2}"/>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5A23D76-0994-45D2-B662-AE8D8968ADDF}"/>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CF14EA33-1119-47FF-8CBD-DB1A259411B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BA666EE8-5FBA-42E8-B003-CCD7171C545E}"/>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A9080CC6-3BDE-4024-A1BA-BA5D9F3DB1D1}"/>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C2B8F6FB-E144-4A11-B53A-0D89190A494B}"/>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DD321F7A-CB05-47C4-8195-FC2400CCF4C7}"/>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D3B4DDC-BF7C-4012-B6A4-81FEE1AB6897}"/>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06303D0-A18D-4DD1-ADAD-8A40A16A389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F46A590F-5F6E-4DEF-9864-2844C2CD808D}"/>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1B244DC8-A045-4186-9FD3-8BCC82A8DE5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EE98D6DE-9B9E-4B5E-83C2-4AB1A313B72D}"/>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FDE012BA-75C0-4AEA-883F-B16A2B3B53A6}"/>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EB6C6E94-6A95-4F30-B1B6-DC516809E281}"/>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9D3202E4-E0C2-413E-A61C-F11261E4E385}"/>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50E1DFD8-05D1-4756-92B7-E3EC3840256A}"/>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AE080AA3-BF75-4E3A-A0D6-35A67B414FE1}"/>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C0235260-EA64-40A5-AF61-0E055DB0CAE8}"/>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D3C54851-DA35-416D-936A-22B53443E8F7}"/>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493E5BA0-14C6-472F-91FD-FAC87657358C}"/>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id="{3C531B4B-0065-435F-8F6B-C3BE8E280A5F}"/>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id="{F3E3585A-63EC-4DB2-8C14-A7D49D163B13}"/>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id="{34E197B5-61F9-4D05-B1F8-C762AEE4F424}"/>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id="{42666BEC-7F95-4036-BAAD-D8612583D208}"/>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id="{2B56F2EB-4D35-4B82-96C2-7D3720CABC05}"/>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id="{4E23F9FE-9526-471D-B52B-C7893D0E9516}"/>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id="{B2F374D2-91EE-42C1-89C2-2F4B259733B8}"/>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id="{192960AF-464E-4026-9B47-BCD74645E637}"/>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id="{73CD8DA0-D451-46C4-B2B6-6C51D61FB8FA}"/>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id="{792DB54F-C546-49C8-BECD-D199CE4429D9}"/>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id="{3E390172-E912-40EF-BE14-EF9B8DAF3762}"/>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id="{49D476ED-C385-40A1-BE6D-B12D33A949DD}"/>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id="{2A631BA9-3260-497B-A5CF-14A4A3F46732}"/>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id="{A9F0A025-9D1E-4098-AFCB-729F77C0AFE7}"/>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id="{52D35847-1659-4CF5-97DE-84676A8B4B43}"/>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id="{892A55DC-342A-47D7-996F-AF17EB75AA61}"/>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a16="http://schemas.microsoft.com/office/drawing/2014/main" id="{38D1B185-DF77-4A95-B077-46D84F1E61C1}"/>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a16="http://schemas.microsoft.com/office/drawing/2014/main" id="{D4408E8E-E978-410D-A476-CFE37C8343EB}"/>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a:extLst>
            <a:ext uri="{FF2B5EF4-FFF2-40B4-BE49-F238E27FC236}">
              <a16:creationId xmlns:a16="http://schemas.microsoft.com/office/drawing/2014/main" id="{5A35837D-5287-42E1-9491-DC30644F9EEA}"/>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a:extLst>
            <a:ext uri="{FF2B5EF4-FFF2-40B4-BE49-F238E27FC236}">
              <a16:creationId xmlns:a16="http://schemas.microsoft.com/office/drawing/2014/main" id="{989306EB-29AE-42EE-B02E-D1B0FF53A3C5}"/>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a:extLst>
            <a:ext uri="{FF2B5EF4-FFF2-40B4-BE49-F238E27FC236}">
              <a16:creationId xmlns:a16="http://schemas.microsoft.com/office/drawing/2014/main" id="{71C29FD6-9DB6-4CE8-BF9A-4E74C4B88976}"/>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a:extLst>
            <a:ext uri="{FF2B5EF4-FFF2-40B4-BE49-F238E27FC236}">
              <a16:creationId xmlns:a16="http://schemas.microsoft.com/office/drawing/2014/main" id="{F71C2644-E951-4601-A8C0-14FA1E0DC22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a:extLst>
            <a:ext uri="{FF2B5EF4-FFF2-40B4-BE49-F238E27FC236}">
              <a16:creationId xmlns:a16="http://schemas.microsoft.com/office/drawing/2014/main" id="{8D11C63C-A94D-42F6-81D4-6CCBAD82CD94}"/>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a:extLst>
            <a:ext uri="{FF2B5EF4-FFF2-40B4-BE49-F238E27FC236}">
              <a16:creationId xmlns:a16="http://schemas.microsoft.com/office/drawing/2014/main" id="{FF411504-2965-4A1F-8AF2-723474A800E8}"/>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a:extLst>
            <a:ext uri="{FF2B5EF4-FFF2-40B4-BE49-F238E27FC236}">
              <a16:creationId xmlns:a16="http://schemas.microsoft.com/office/drawing/2014/main" id="{B2017704-C049-4C06-A10B-0B1A2B3C8D01}"/>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a:extLst>
            <a:ext uri="{FF2B5EF4-FFF2-40B4-BE49-F238E27FC236}">
              <a16:creationId xmlns:a16="http://schemas.microsoft.com/office/drawing/2014/main" id="{91D7054A-9556-42F4-A5D5-4357387FA3EF}"/>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a:extLst>
            <a:ext uri="{FF2B5EF4-FFF2-40B4-BE49-F238E27FC236}">
              <a16:creationId xmlns:a16="http://schemas.microsoft.com/office/drawing/2014/main" id="{0E6DA435-230E-4D45-B6A3-3511C7899902}"/>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a:extLst>
            <a:ext uri="{FF2B5EF4-FFF2-40B4-BE49-F238E27FC236}">
              <a16:creationId xmlns:a16="http://schemas.microsoft.com/office/drawing/2014/main" id="{C658DD0A-4F41-447E-A47F-94468A3C6848}"/>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a:extLst>
            <a:ext uri="{FF2B5EF4-FFF2-40B4-BE49-F238E27FC236}">
              <a16:creationId xmlns:a16="http://schemas.microsoft.com/office/drawing/2014/main" id="{1BD95293-9841-4591-BEB1-965014CF1B66}"/>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a:extLst>
            <a:ext uri="{FF2B5EF4-FFF2-40B4-BE49-F238E27FC236}">
              <a16:creationId xmlns:a16="http://schemas.microsoft.com/office/drawing/2014/main" id="{A7F0DEF4-A96D-4F10-ADCB-8D9952AD4001}"/>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a:extLst>
            <a:ext uri="{FF2B5EF4-FFF2-40B4-BE49-F238E27FC236}">
              <a16:creationId xmlns:a16="http://schemas.microsoft.com/office/drawing/2014/main" id="{3BA124E2-19D0-4E96-A641-AEC846081F9E}"/>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a:extLst>
            <a:ext uri="{FF2B5EF4-FFF2-40B4-BE49-F238E27FC236}">
              <a16:creationId xmlns:a16="http://schemas.microsoft.com/office/drawing/2014/main" id="{A6CFD61F-B6CB-44D9-8A0C-3062354C0119}"/>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156210</xdr:rowOff>
    </xdr:to>
    <xdr:cxnSp macro="">
      <xdr:nvCxnSpPr>
        <xdr:cNvPr id="72" name="直線コネクタ 71">
          <a:extLst>
            <a:ext uri="{FF2B5EF4-FFF2-40B4-BE49-F238E27FC236}">
              <a16:creationId xmlns:a16="http://schemas.microsoft.com/office/drawing/2014/main" id="{B1237A5B-0AFA-40E1-9F6E-44A43579C3AB}"/>
            </a:ext>
          </a:extLst>
        </xdr:cNvPr>
        <xdr:cNvCxnSpPr/>
      </xdr:nvCxnSpPr>
      <xdr:spPr>
        <a:xfrm flipV="1">
          <a:off x="4634865" y="9525000"/>
          <a:ext cx="0" cy="1604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160037</xdr:rowOff>
    </xdr:from>
    <xdr:ext cx="405111" cy="259045"/>
    <xdr:sp macro="" textlink="">
      <xdr:nvSpPr>
        <xdr:cNvPr id="73" name="【体育館・プール】&#10;有形固定資産減価償却率最小値テキスト">
          <a:extLst>
            <a:ext uri="{FF2B5EF4-FFF2-40B4-BE49-F238E27FC236}">
              <a16:creationId xmlns:a16="http://schemas.microsoft.com/office/drawing/2014/main" id="{0D568270-8779-404A-BBB2-89D941EA5BD6}"/>
            </a:ext>
          </a:extLst>
        </xdr:cNvPr>
        <xdr:cNvSpPr txBox="1"/>
      </xdr:nvSpPr>
      <xdr:spPr>
        <a:xfrm>
          <a:off x="4673600" y="1113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156210</xdr:rowOff>
    </xdr:from>
    <xdr:to>
      <xdr:col>24</xdr:col>
      <xdr:colOff>152400</xdr:colOff>
      <xdr:row>64</xdr:row>
      <xdr:rowOff>156210</xdr:rowOff>
    </xdr:to>
    <xdr:cxnSp macro="">
      <xdr:nvCxnSpPr>
        <xdr:cNvPr id="74" name="直線コネクタ 73">
          <a:extLst>
            <a:ext uri="{FF2B5EF4-FFF2-40B4-BE49-F238E27FC236}">
              <a16:creationId xmlns:a16="http://schemas.microsoft.com/office/drawing/2014/main" id="{EFFED57F-EFE8-41B5-B51E-4C9EEA6719DE}"/>
            </a:ext>
          </a:extLst>
        </xdr:cNvPr>
        <xdr:cNvCxnSpPr/>
      </xdr:nvCxnSpPr>
      <xdr:spPr>
        <a:xfrm>
          <a:off x="4546600" y="11129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a:extLst>
            <a:ext uri="{FF2B5EF4-FFF2-40B4-BE49-F238E27FC236}">
              <a16:creationId xmlns:a16="http://schemas.microsoft.com/office/drawing/2014/main" id="{8DE79B6F-1687-4D33-9F27-47217AEB729A}"/>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a:extLst>
            <a:ext uri="{FF2B5EF4-FFF2-40B4-BE49-F238E27FC236}">
              <a16:creationId xmlns:a16="http://schemas.microsoft.com/office/drawing/2014/main" id="{DEE9697B-4AFA-4754-AB1A-6DFDE39B929C}"/>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43832</xdr:rowOff>
    </xdr:from>
    <xdr:ext cx="405111" cy="259045"/>
    <xdr:sp macro="" textlink="">
      <xdr:nvSpPr>
        <xdr:cNvPr id="77" name="【体育館・プール】&#10;有形固定資産減価償却率平均値テキスト">
          <a:extLst>
            <a:ext uri="{FF2B5EF4-FFF2-40B4-BE49-F238E27FC236}">
              <a16:creationId xmlns:a16="http://schemas.microsoft.com/office/drawing/2014/main" id="{CB136F56-23B8-4262-9EE4-A409B19420B4}"/>
            </a:ext>
          </a:extLst>
        </xdr:cNvPr>
        <xdr:cNvSpPr txBox="1"/>
      </xdr:nvSpPr>
      <xdr:spPr>
        <a:xfrm>
          <a:off x="4673600" y="101593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65405</xdr:rowOff>
    </xdr:from>
    <xdr:to>
      <xdr:col>24</xdr:col>
      <xdr:colOff>114300</xdr:colOff>
      <xdr:row>59</xdr:row>
      <xdr:rowOff>167005</xdr:rowOff>
    </xdr:to>
    <xdr:sp macro="" textlink="">
      <xdr:nvSpPr>
        <xdr:cNvPr id="78" name="フローチャート: 判断 77">
          <a:extLst>
            <a:ext uri="{FF2B5EF4-FFF2-40B4-BE49-F238E27FC236}">
              <a16:creationId xmlns:a16="http://schemas.microsoft.com/office/drawing/2014/main" id="{7A3ADA58-B2A3-48C1-88DD-D47A1DB57BB8}"/>
            </a:ext>
          </a:extLst>
        </xdr:cNvPr>
        <xdr:cNvSpPr/>
      </xdr:nvSpPr>
      <xdr:spPr>
        <a:xfrm>
          <a:off x="45847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168275</xdr:rowOff>
    </xdr:from>
    <xdr:to>
      <xdr:col>20</xdr:col>
      <xdr:colOff>38100</xdr:colOff>
      <xdr:row>59</xdr:row>
      <xdr:rowOff>98425</xdr:rowOff>
    </xdr:to>
    <xdr:sp macro="" textlink="">
      <xdr:nvSpPr>
        <xdr:cNvPr id="79" name="フローチャート: 判断 78">
          <a:extLst>
            <a:ext uri="{FF2B5EF4-FFF2-40B4-BE49-F238E27FC236}">
              <a16:creationId xmlns:a16="http://schemas.microsoft.com/office/drawing/2014/main" id="{DC58300D-5B9E-4059-B2E5-231B91E0E935}"/>
            </a:ext>
          </a:extLst>
        </xdr:cNvPr>
        <xdr:cNvSpPr/>
      </xdr:nvSpPr>
      <xdr:spPr>
        <a:xfrm>
          <a:off x="3746500" y="1011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89552</xdr:rowOff>
    </xdr:from>
    <xdr:ext cx="405111" cy="259045"/>
    <xdr:sp macro="" textlink="">
      <xdr:nvSpPr>
        <xdr:cNvPr id="80" name="n_1aveValue【体育館・プール】&#10;有形固定資産減価償却率">
          <a:extLst>
            <a:ext uri="{FF2B5EF4-FFF2-40B4-BE49-F238E27FC236}">
              <a16:creationId xmlns:a16="http://schemas.microsoft.com/office/drawing/2014/main" id="{64D66836-A9BB-4631-8631-64E9024A48A0}"/>
            </a:ext>
          </a:extLst>
        </xdr:cNvPr>
        <xdr:cNvSpPr txBox="1"/>
      </xdr:nvSpPr>
      <xdr:spPr>
        <a:xfrm>
          <a:off x="3582044" y="10205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88265</xdr:rowOff>
    </xdr:from>
    <xdr:to>
      <xdr:col>15</xdr:col>
      <xdr:colOff>101600</xdr:colOff>
      <xdr:row>60</xdr:row>
      <xdr:rowOff>18415</xdr:rowOff>
    </xdr:to>
    <xdr:sp macro="" textlink="">
      <xdr:nvSpPr>
        <xdr:cNvPr id="81" name="フローチャート: 判断 80">
          <a:extLst>
            <a:ext uri="{FF2B5EF4-FFF2-40B4-BE49-F238E27FC236}">
              <a16:creationId xmlns:a16="http://schemas.microsoft.com/office/drawing/2014/main" id="{1A86FEF5-2B64-4D59-9DAC-9BBA5F7D1BB7}"/>
            </a:ext>
          </a:extLst>
        </xdr:cNvPr>
        <xdr:cNvSpPr/>
      </xdr:nvSpPr>
      <xdr:spPr>
        <a:xfrm>
          <a:off x="2857500" y="1020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34942</xdr:rowOff>
    </xdr:from>
    <xdr:ext cx="405111" cy="259045"/>
    <xdr:sp macro="" textlink="">
      <xdr:nvSpPr>
        <xdr:cNvPr id="82" name="n_2aveValue【体育館・プール】&#10;有形固定資産減価償却率">
          <a:extLst>
            <a:ext uri="{FF2B5EF4-FFF2-40B4-BE49-F238E27FC236}">
              <a16:creationId xmlns:a16="http://schemas.microsoft.com/office/drawing/2014/main" id="{360EDDDE-4C62-4E82-A1E9-759212827C22}"/>
            </a:ext>
          </a:extLst>
        </xdr:cNvPr>
        <xdr:cNvSpPr txBox="1"/>
      </xdr:nvSpPr>
      <xdr:spPr>
        <a:xfrm>
          <a:off x="2705744" y="997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60</xdr:row>
      <xdr:rowOff>61595</xdr:rowOff>
    </xdr:from>
    <xdr:to>
      <xdr:col>10</xdr:col>
      <xdr:colOff>165100</xdr:colOff>
      <xdr:row>60</xdr:row>
      <xdr:rowOff>163195</xdr:rowOff>
    </xdr:to>
    <xdr:sp macro="" textlink="">
      <xdr:nvSpPr>
        <xdr:cNvPr id="83" name="フローチャート: 判断 82">
          <a:extLst>
            <a:ext uri="{FF2B5EF4-FFF2-40B4-BE49-F238E27FC236}">
              <a16:creationId xmlns:a16="http://schemas.microsoft.com/office/drawing/2014/main" id="{0ADA210D-B344-444F-A2A8-DB8F9CD25A37}"/>
            </a:ext>
          </a:extLst>
        </xdr:cNvPr>
        <xdr:cNvSpPr/>
      </xdr:nvSpPr>
      <xdr:spPr>
        <a:xfrm>
          <a:off x="1968500" y="103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59</xdr:row>
      <xdr:rowOff>8272</xdr:rowOff>
    </xdr:from>
    <xdr:ext cx="405111" cy="259045"/>
    <xdr:sp macro="" textlink="">
      <xdr:nvSpPr>
        <xdr:cNvPr id="84" name="n_3aveValue【体育館・プール】&#10;有形固定資産減価償却率">
          <a:extLst>
            <a:ext uri="{FF2B5EF4-FFF2-40B4-BE49-F238E27FC236}">
              <a16:creationId xmlns:a16="http://schemas.microsoft.com/office/drawing/2014/main" id="{18F046D5-5C36-4CB6-967F-700A0569DB99}"/>
            </a:ext>
          </a:extLst>
        </xdr:cNvPr>
        <xdr:cNvSpPr txBox="1"/>
      </xdr:nvSpPr>
      <xdr:spPr>
        <a:xfrm>
          <a:off x="1816744" y="1012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9D7B0CC0-CF0B-4D11-9F65-3D6F959B188F}"/>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A165EFFC-D53A-4012-8B8F-859BC499CFB3}"/>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638C3BEC-0EEF-4A9C-8A69-27876B070B98}"/>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4309D7BC-A3D1-4C08-824E-276C16D48085}"/>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5795569C-5FF8-463D-BF19-2701A441BF02}"/>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10160</xdr:rowOff>
    </xdr:from>
    <xdr:to>
      <xdr:col>20</xdr:col>
      <xdr:colOff>38100</xdr:colOff>
      <xdr:row>58</xdr:row>
      <xdr:rowOff>111760</xdr:rowOff>
    </xdr:to>
    <xdr:sp macro="" textlink="">
      <xdr:nvSpPr>
        <xdr:cNvPr id="90" name="楕円 89">
          <a:extLst>
            <a:ext uri="{FF2B5EF4-FFF2-40B4-BE49-F238E27FC236}">
              <a16:creationId xmlns:a16="http://schemas.microsoft.com/office/drawing/2014/main" id="{1A1C7B0C-5180-45B9-887F-B096AE6D09E8}"/>
            </a:ext>
          </a:extLst>
        </xdr:cNvPr>
        <xdr:cNvSpPr/>
      </xdr:nvSpPr>
      <xdr:spPr>
        <a:xfrm>
          <a:off x="3746500" y="995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56</xdr:row>
      <xdr:rowOff>128287</xdr:rowOff>
    </xdr:from>
    <xdr:ext cx="405111" cy="259045"/>
    <xdr:sp macro="" textlink="">
      <xdr:nvSpPr>
        <xdr:cNvPr id="91" name="n_1mainValue【体育館・プール】&#10;有形固定資産減価償却率">
          <a:extLst>
            <a:ext uri="{FF2B5EF4-FFF2-40B4-BE49-F238E27FC236}">
              <a16:creationId xmlns:a16="http://schemas.microsoft.com/office/drawing/2014/main" id="{B2A0E25F-14D8-4985-A79D-9F026E65FCF8}"/>
            </a:ext>
          </a:extLst>
        </xdr:cNvPr>
        <xdr:cNvSpPr txBox="1"/>
      </xdr:nvSpPr>
      <xdr:spPr>
        <a:xfrm>
          <a:off x="3582044" y="972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2" name="正方形/長方形 91">
          <a:extLst>
            <a:ext uri="{FF2B5EF4-FFF2-40B4-BE49-F238E27FC236}">
              <a16:creationId xmlns:a16="http://schemas.microsoft.com/office/drawing/2014/main" id="{8E633880-47C3-4267-B5DC-25B610145BC2}"/>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3" name="正方形/長方形 92">
          <a:extLst>
            <a:ext uri="{FF2B5EF4-FFF2-40B4-BE49-F238E27FC236}">
              <a16:creationId xmlns:a16="http://schemas.microsoft.com/office/drawing/2014/main" id="{51BE26A1-FD8D-4A6E-BE62-BE346F091BB9}"/>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4" name="正方形/長方形 93">
          <a:extLst>
            <a:ext uri="{FF2B5EF4-FFF2-40B4-BE49-F238E27FC236}">
              <a16:creationId xmlns:a16="http://schemas.microsoft.com/office/drawing/2014/main" id="{B5AF43B5-9592-4DD0-B300-307CD0BBBF6E}"/>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5" name="正方形/長方形 94">
          <a:extLst>
            <a:ext uri="{FF2B5EF4-FFF2-40B4-BE49-F238E27FC236}">
              <a16:creationId xmlns:a16="http://schemas.microsoft.com/office/drawing/2014/main" id="{5E0A5C09-8767-4457-95D8-FCD98CA83ABE}"/>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6" name="正方形/長方形 95">
          <a:extLst>
            <a:ext uri="{FF2B5EF4-FFF2-40B4-BE49-F238E27FC236}">
              <a16:creationId xmlns:a16="http://schemas.microsoft.com/office/drawing/2014/main" id="{70CCB894-6B25-4EF6-992E-4CEDC990F854}"/>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7" name="正方形/長方形 96">
          <a:extLst>
            <a:ext uri="{FF2B5EF4-FFF2-40B4-BE49-F238E27FC236}">
              <a16:creationId xmlns:a16="http://schemas.microsoft.com/office/drawing/2014/main" id="{5DB26E9C-C9C1-4A9A-92D1-B19C96655813}"/>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98" name="正方形/長方形 97">
          <a:extLst>
            <a:ext uri="{FF2B5EF4-FFF2-40B4-BE49-F238E27FC236}">
              <a16:creationId xmlns:a16="http://schemas.microsoft.com/office/drawing/2014/main" id="{E580116D-BAE7-4375-87B7-67A24A771893}"/>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99" name="正方形/長方形 98">
          <a:extLst>
            <a:ext uri="{FF2B5EF4-FFF2-40B4-BE49-F238E27FC236}">
              <a16:creationId xmlns:a16="http://schemas.microsoft.com/office/drawing/2014/main" id="{A051D867-CCA1-446F-8E23-B7236FF7E3FE}"/>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0" name="テキスト ボックス 99">
          <a:extLst>
            <a:ext uri="{FF2B5EF4-FFF2-40B4-BE49-F238E27FC236}">
              <a16:creationId xmlns:a16="http://schemas.microsoft.com/office/drawing/2014/main" id="{85C26597-93BC-40F2-A06D-7EEC9CB7DEAE}"/>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1" name="直線コネクタ 100">
          <a:extLst>
            <a:ext uri="{FF2B5EF4-FFF2-40B4-BE49-F238E27FC236}">
              <a16:creationId xmlns:a16="http://schemas.microsoft.com/office/drawing/2014/main" id="{DD772D7C-E53D-4152-B055-F857BC57D0F8}"/>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02" name="直線コネクタ 101">
          <a:extLst>
            <a:ext uri="{FF2B5EF4-FFF2-40B4-BE49-F238E27FC236}">
              <a16:creationId xmlns:a16="http://schemas.microsoft.com/office/drawing/2014/main" id="{9A441D18-7A65-4AE2-BDEB-B4C9541D998D}"/>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03" name="テキスト ボックス 102">
          <a:extLst>
            <a:ext uri="{FF2B5EF4-FFF2-40B4-BE49-F238E27FC236}">
              <a16:creationId xmlns:a16="http://schemas.microsoft.com/office/drawing/2014/main" id="{4B53E97E-8DDC-4B46-BFB6-5FB78936455C}"/>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04" name="直線コネクタ 103">
          <a:extLst>
            <a:ext uri="{FF2B5EF4-FFF2-40B4-BE49-F238E27FC236}">
              <a16:creationId xmlns:a16="http://schemas.microsoft.com/office/drawing/2014/main" id="{323FA1ED-5795-45C4-976B-8066BB7FE73C}"/>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05" name="テキスト ボックス 104">
          <a:extLst>
            <a:ext uri="{FF2B5EF4-FFF2-40B4-BE49-F238E27FC236}">
              <a16:creationId xmlns:a16="http://schemas.microsoft.com/office/drawing/2014/main" id="{DE5EFA68-6959-48A7-AC67-B3C0A66F6AB7}"/>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06" name="直線コネクタ 105">
          <a:extLst>
            <a:ext uri="{FF2B5EF4-FFF2-40B4-BE49-F238E27FC236}">
              <a16:creationId xmlns:a16="http://schemas.microsoft.com/office/drawing/2014/main" id="{9968A15E-B605-4EB2-ABE8-B234E268A1CC}"/>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07" name="テキスト ボックス 106">
          <a:extLst>
            <a:ext uri="{FF2B5EF4-FFF2-40B4-BE49-F238E27FC236}">
              <a16:creationId xmlns:a16="http://schemas.microsoft.com/office/drawing/2014/main" id="{D040145C-0F45-4285-9A61-433FA0C5587B}"/>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08" name="直線コネクタ 107">
          <a:extLst>
            <a:ext uri="{FF2B5EF4-FFF2-40B4-BE49-F238E27FC236}">
              <a16:creationId xmlns:a16="http://schemas.microsoft.com/office/drawing/2014/main" id="{0BE9DBF1-3E7B-4F93-A418-0D5C94C6C07C}"/>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09" name="テキスト ボックス 108">
          <a:extLst>
            <a:ext uri="{FF2B5EF4-FFF2-40B4-BE49-F238E27FC236}">
              <a16:creationId xmlns:a16="http://schemas.microsoft.com/office/drawing/2014/main" id="{9B171104-9458-4320-979C-26D071A255DF}"/>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0" name="直線コネクタ 109">
          <a:extLst>
            <a:ext uri="{FF2B5EF4-FFF2-40B4-BE49-F238E27FC236}">
              <a16:creationId xmlns:a16="http://schemas.microsoft.com/office/drawing/2014/main" id="{90244334-7434-4741-B0DD-8601F5543D67}"/>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11" name="テキスト ボックス 110">
          <a:extLst>
            <a:ext uri="{FF2B5EF4-FFF2-40B4-BE49-F238E27FC236}">
              <a16:creationId xmlns:a16="http://schemas.microsoft.com/office/drawing/2014/main" id="{F2102649-4951-45F6-975C-1A54D91575B6}"/>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12" name="直線コネクタ 111">
          <a:extLst>
            <a:ext uri="{FF2B5EF4-FFF2-40B4-BE49-F238E27FC236}">
              <a16:creationId xmlns:a16="http://schemas.microsoft.com/office/drawing/2014/main" id="{905B088E-4116-4AB9-9591-581C95168DAA}"/>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13" name="テキスト ボックス 112">
          <a:extLst>
            <a:ext uri="{FF2B5EF4-FFF2-40B4-BE49-F238E27FC236}">
              <a16:creationId xmlns:a16="http://schemas.microsoft.com/office/drawing/2014/main" id="{831641C3-FB8E-4F2D-8540-9303089E6ABB}"/>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4" name="直線コネクタ 113">
          <a:extLst>
            <a:ext uri="{FF2B5EF4-FFF2-40B4-BE49-F238E27FC236}">
              <a16:creationId xmlns:a16="http://schemas.microsoft.com/office/drawing/2014/main" id="{53E4C999-BF22-4916-A59D-31413A1534CA}"/>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5" name="テキスト ボックス 114">
          <a:extLst>
            <a:ext uri="{FF2B5EF4-FFF2-40B4-BE49-F238E27FC236}">
              <a16:creationId xmlns:a16="http://schemas.microsoft.com/office/drawing/2014/main" id="{A41EC8BE-EB97-43CF-8D51-1C244F164097}"/>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6" name="【体育館・プール】&#10;一人当たり面積グラフ枠">
          <a:extLst>
            <a:ext uri="{FF2B5EF4-FFF2-40B4-BE49-F238E27FC236}">
              <a16:creationId xmlns:a16="http://schemas.microsoft.com/office/drawing/2014/main" id="{65BE7079-74E2-40A5-A974-0F1C82178302}"/>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87521</xdr:rowOff>
    </xdr:from>
    <xdr:to>
      <xdr:col>54</xdr:col>
      <xdr:colOff>189865</xdr:colOff>
      <xdr:row>64</xdr:row>
      <xdr:rowOff>116586</xdr:rowOff>
    </xdr:to>
    <xdr:cxnSp macro="">
      <xdr:nvCxnSpPr>
        <xdr:cNvPr id="117" name="直線コネクタ 116">
          <a:extLst>
            <a:ext uri="{FF2B5EF4-FFF2-40B4-BE49-F238E27FC236}">
              <a16:creationId xmlns:a16="http://schemas.microsoft.com/office/drawing/2014/main" id="{A6D3A925-2BE6-43FA-8C3C-7B5678D4C459}"/>
            </a:ext>
          </a:extLst>
        </xdr:cNvPr>
        <xdr:cNvCxnSpPr/>
      </xdr:nvCxnSpPr>
      <xdr:spPr>
        <a:xfrm flipV="1">
          <a:off x="10476865" y="9688721"/>
          <a:ext cx="0" cy="1400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120413</xdr:rowOff>
    </xdr:from>
    <xdr:ext cx="469744" cy="259045"/>
    <xdr:sp macro="" textlink="">
      <xdr:nvSpPr>
        <xdr:cNvPr id="118" name="【体育館・プール】&#10;一人当たり面積最小値テキスト">
          <a:extLst>
            <a:ext uri="{FF2B5EF4-FFF2-40B4-BE49-F238E27FC236}">
              <a16:creationId xmlns:a16="http://schemas.microsoft.com/office/drawing/2014/main" id="{AE35E42F-7876-4992-89CD-E2D52FB78EE3}"/>
            </a:ext>
          </a:extLst>
        </xdr:cNvPr>
        <xdr:cNvSpPr txBox="1"/>
      </xdr:nvSpPr>
      <xdr:spPr>
        <a:xfrm>
          <a:off x="10515600" y="11093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116586</xdr:rowOff>
    </xdr:from>
    <xdr:to>
      <xdr:col>55</xdr:col>
      <xdr:colOff>88900</xdr:colOff>
      <xdr:row>64</xdr:row>
      <xdr:rowOff>116586</xdr:rowOff>
    </xdr:to>
    <xdr:cxnSp macro="">
      <xdr:nvCxnSpPr>
        <xdr:cNvPr id="119" name="直線コネクタ 118">
          <a:extLst>
            <a:ext uri="{FF2B5EF4-FFF2-40B4-BE49-F238E27FC236}">
              <a16:creationId xmlns:a16="http://schemas.microsoft.com/office/drawing/2014/main" id="{0B57B81D-A79E-4FD2-BD20-8EB47E3BA71A}"/>
            </a:ext>
          </a:extLst>
        </xdr:cNvPr>
        <xdr:cNvCxnSpPr/>
      </xdr:nvCxnSpPr>
      <xdr:spPr>
        <a:xfrm>
          <a:off x="10388600" y="1108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34198</xdr:rowOff>
    </xdr:from>
    <xdr:ext cx="469744" cy="259045"/>
    <xdr:sp macro="" textlink="">
      <xdr:nvSpPr>
        <xdr:cNvPr id="120" name="【体育館・プール】&#10;一人当たり面積最大値テキスト">
          <a:extLst>
            <a:ext uri="{FF2B5EF4-FFF2-40B4-BE49-F238E27FC236}">
              <a16:creationId xmlns:a16="http://schemas.microsoft.com/office/drawing/2014/main" id="{D7952083-14BA-4147-81CA-7A17605DBE65}"/>
            </a:ext>
          </a:extLst>
        </xdr:cNvPr>
        <xdr:cNvSpPr txBox="1"/>
      </xdr:nvSpPr>
      <xdr:spPr>
        <a:xfrm>
          <a:off x="10515600" y="9463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87521</xdr:rowOff>
    </xdr:from>
    <xdr:to>
      <xdr:col>55</xdr:col>
      <xdr:colOff>88900</xdr:colOff>
      <xdr:row>56</xdr:row>
      <xdr:rowOff>87521</xdr:rowOff>
    </xdr:to>
    <xdr:cxnSp macro="">
      <xdr:nvCxnSpPr>
        <xdr:cNvPr id="121" name="直線コネクタ 120">
          <a:extLst>
            <a:ext uri="{FF2B5EF4-FFF2-40B4-BE49-F238E27FC236}">
              <a16:creationId xmlns:a16="http://schemas.microsoft.com/office/drawing/2014/main" id="{8F8C93C5-136F-44FF-8783-F649C7608E60}"/>
            </a:ext>
          </a:extLst>
        </xdr:cNvPr>
        <xdr:cNvCxnSpPr/>
      </xdr:nvCxnSpPr>
      <xdr:spPr>
        <a:xfrm>
          <a:off x="10388600" y="9688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39967</xdr:rowOff>
    </xdr:from>
    <xdr:ext cx="469744" cy="259045"/>
    <xdr:sp macro="" textlink="">
      <xdr:nvSpPr>
        <xdr:cNvPr id="122" name="【体育館・プール】&#10;一人当たり面積平均値テキスト">
          <a:extLst>
            <a:ext uri="{FF2B5EF4-FFF2-40B4-BE49-F238E27FC236}">
              <a16:creationId xmlns:a16="http://schemas.microsoft.com/office/drawing/2014/main" id="{9F58A32E-E4A7-4A68-9665-7157C69D6CC8}"/>
            </a:ext>
          </a:extLst>
        </xdr:cNvPr>
        <xdr:cNvSpPr txBox="1"/>
      </xdr:nvSpPr>
      <xdr:spPr>
        <a:xfrm>
          <a:off x="10515600" y="106698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61540</xdr:rowOff>
    </xdr:from>
    <xdr:to>
      <xdr:col>55</xdr:col>
      <xdr:colOff>50800</xdr:colOff>
      <xdr:row>62</xdr:row>
      <xdr:rowOff>163140</xdr:rowOff>
    </xdr:to>
    <xdr:sp macro="" textlink="">
      <xdr:nvSpPr>
        <xdr:cNvPr id="123" name="フローチャート: 判断 122">
          <a:extLst>
            <a:ext uri="{FF2B5EF4-FFF2-40B4-BE49-F238E27FC236}">
              <a16:creationId xmlns:a16="http://schemas.microsoft.com/office/drawing/2014/main" id="{57EF4FCD-6F09-4127-8831-5DA49D1CB026}"/>
            </a:ext>
          </a:extLst>
        </xdr:cNvPr>
        <xdr:cNvSpPr/>
      </xdr:nvSpPr>
      <xdr:spPr>
        <a:xfrm>
          <a:off x="10426700" y="1069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64480</xdr:rowOff>
    </xdr:from>
    <xdr:to>
      <xdr:col>50</xdr:col>
      <xdr:colOff>165100</xdr:colOff>
      <xdr:row>62</xdr:row>
      <xdr:rowOff>166080</xdr:rowOff>
    </xdr:to>
    <xdr:sp macro="" textlink="">
      <xdr:nvSpPr>
        <xdr:cNvPr id="124" name="フローチャート: 判断 123">
          <a:extLst>
            <a:ext uri="{FF2B5EF4-FFF2-40B4-BE49-F238E27FC236}">
              <a16:creationId xmlns:a16="http://schemas.microsoft.com/office/drawing/2014/main" id="{05947C81-D9C4-4D2C-8F9C-348877F400F9}"/>
            </a:ext>
          </a:extLst>
        </xdr:cNvPr>
        <xdr:cNvSpPr/>
      </xdr:nvSpPr>
      <xdr:spPr>
        <a:xfrm>
          <a:off x="9588500" y="1069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157207</xdr:rowOff>
    </xdr:from>
    <xdr:ext cx="469744" cy="259045"/>
    <xdr:sp macro="" textlink="">
      <xdr:nvSpPr>
        <xdr:cNvPr id="125" name="n_1aveValue【体育館・プール】&#10;一人当たり面積">
          <a:extLst>
            <a:ext uri="{FF2B5EF4-FFF2-40B4-BE49-F238E27FC236}">
              <a16:creationId xmlns:a16="http://schemas.microsoft.com/office/drawing/2014/main" id="{A0E53F52-E0C2-4798-927C-21CBD73CB903}"/>
            </a:ext>
          </a:extLst>
        </xdr:cNvPr>
        <xdr:cNvSpPr txBox="1"/>
      </xdr:nvSpPr>
      <xdr:spPr>
        <a:xfrm>
          <a:off x="9391727" y="1078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87993</xdr:rowOff>
    </xdr:from>
    <xdr:to>
      <xdr:col>46</xdr:col>
      <xdr:colOff>38100</xdr:colOff>
      <xdr:row>63</xdr:row>
      <xdr:rowOff>18143</xdr:rowOff>
    </xdr:to>
    <xdr:sp macro="" textlink="">
      <xdr:nvSpPr>
        <xdr:cNvPr id="126" name="フローチャート: 判断 125">
          <a:extLst>
            <a:ext uri="{FF2B5EF4-FFF2-40B4-BE49-F238E27FC236}">
              <a16:creationId xmlns:a16="http://schemas.microsoft.com/office/drawing/2014/main" id="{CFE2F4CC-49E3-4502-9180-A37ACDA7710F}"/>
            </a:ext>
          </a:extLst>
        </xdr:cNvPr>
        <xdr:cNvSpPr/>
      </xdr:nvSpPr>
      <xdr:spPr>
        <a:xfrm>
          <a:off x="8699500" y="1071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61</xdr:row>
      <xdr:rowOff>34670</xdr:rowOff>
    </xdr:from>
    <xdr:ext cx="469744" cy="259045"/>
    <xdr:sp macro="" textlink="">
      <xdr:nvSpPr>
        <xdr:cNvPr id="127" name="n_2aveValue【体育館・プール】&#10;一人当たり面積">
          <a:extLst>
            <a:ext uri="{FF2B5EF4-FFF2-40B4-BE49-F238E27FC236}">
              <a16:creationId xmlns:a16="http://schemas.microsoft.com/office/drawing/2014/main" id="{7B336494-51A4-465F-BD2A-BE6A29038F7D}"/>
            </a:ext>
          </a:extLst>
        </xdr:cNvPr>
        <xdr:cNvSpPr txBox="1"/>
      </xdr:nvSpPr>
      <xdr:spPr>
        <a:xfrm>
          <a:off x="8515427" y="1049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62</xdr:row>
      <xdr:rowOff>161145</xdr:rowOff>
    </xdr:from>
    <xdr:to>
      <xdr:col>41</xdr:col>
      <xdr:colOff>101600</xdr:colOff>
      <xdr:row>63</xdr:row>
      <xdr:rowOff>91295</xdr:rowOff>
    </xdr:to>
    <xdr:sp macro="" textlink="">
      <xdr:nvSpPr>
        <xdr:cNvPr id="128" name="フローチャート: 判断 127">
          <a:extLst>
            <a:ext uri="{FF2B5EF4-FFF2-40B4-BE49-F238E27FC236}">
              <a16:creationId xmlns:a16="http://schemas.microsoft.com/office/drawing/2014/main" id="{DBDF9CEC-E864-4CB9-BF5A-4D5B75E43E4B}"/>
            </a:ext>
          </a:extLst>
        </xdr:cNvPr>
        <xdr:cNvSpPr/>
      </xdr:nvSpPr>
      <xdr:spPr>
        <a:xfrm>
          <a:off x="7810500" y="1079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61</xdr:row>
      <xdr:rowOff>107822</xdr:rowOff>
    </xdr:from>
    <xdr:ext cx="469744" cy="259045"/>
    <xdr:sp macro="" textlink="">
      <xdr:nvSpPr>
        <xdr:cNvPr id="129" name="n_3aveValue【体育館・プール】&#10;一人当たり面積">
          <a:extLst>
            <a:ext uri="{FF2B5EF4-FFF2-40B4-BE49-F238E27FC236}">
              <a16:creationId xmlns:a16="http://schemas.microsoft.com/office/drawing/2014/main" id="{1775FFC4-B4DF-416C-8B07-1C9A23CDE1D0}"/>
            </a:ext>
          </a:extLst>
        </xdr:cNvPr>
        <xdr:cNvSpPr txBox="1"/>
      </xdr:nvSpPr>
      <xdr:spPr>
        <a:xfrm>
          <a:off x="7626427" y="10566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0" name="テキスト ボックス 129">
          <a:extLst>
            <a:ext uri="{FF2B5EF4-FFF2-40B4-BE49-F238E27FC236}">
              <a16:creationId xmlns:a16="http://schemas.microsoft.com/office/drawing/2014/main" id="{002D79CC-0401-405D-9DBF-44A49BFC866C}"/>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1" name="テキスト ボックス 130">
          <a:extLst>
            <a:ext uri="{FF2B5EF4-FFF2-40B4-BE49-F238E27FC236}">
              <a16:creationId xmlns:a16="http://schemas.microsoft.com/office/drawing/2014/main" id="{0B41A832-253F-48D7-A8F2-89915C9339DA}"/>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2" name="テキスト ボックス 131">
          <a:extLst>
            <a:ext uri="{FF2B5EF4-FFF2-40B4-BE49-F238E27FC236}">
              <a16:creationId xmlns:a16="http://schemas.microsoft.com/office/drawing/2014/main" id="{EFD64643-21DB-4910-9C84-079031B24D55}"/>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3" name="テキスト ボックス 132">
          <a:extLst>
            <a:ext uri="{FF2B5EF4-FFF2-40B4-BE49-F238E27FC236}">
              <a16:creationId xmlns:a16="http://schemas.microsoft.com/office/drawing/2014/main" id="{B9F3FBE3-131C-4F6D-B439-31344711036F}"/>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4" name="テキスト ボックス 133">
          <a:extLst>
            <a:ext uri="{FF2B5EF4-FFF2-40B4-BE49-F238E27FC236}">
              <a16:creationId xmlns:a16="http://schemas.microsoft.com/office/drawing/2014/main" id="{84414F4B-E19C-41EA-A392-7F3998697971}"/>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112159</xdr:rowOff>
    </xdr:from>
    <xdr:to>
      <xdr:col>50</xdr:col>
      <xdr:colOff>165100</xdr:colOff>
      <xdr:row>62</xdr:row>
      <xdr:rowOff>42309</xdr:rowOff>
    </xdr:to>
    <xdr:sp macro="" textlink="">
      <xdr:nvSpPr>
        <xdr:cNvPr id="135" name="楕円 134">
          <a:extLst>
            <a:ext uri="{FF2B5EF4-FFF2-40B4-BE49-F238E27FC236}">
              <a16:creationId xmlns:a16="http://schemas.microsoft.com/office/drawing/2014/main" id="{B8E7870D-290D-4FCD-84A0-02EEA81DC798}"/>
            </a:ext>
          </a:extLst>
        </xdr:cNvPr>
        <xdr:cNvSpPr/>
      </xdr:nvSpPr>
      <xdr:spPr>
        <a:xfrm>
          <a:off x="9588500" y="1057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58836</xdr:rowOff>
    </xdr:from>
    <xdr:ext cx="469744" cy="259045"/>
    <xdr:sp macro="" textlink="">
      <xdr:nvSpPr>
        <xdr:cNvPr id="136" name="n_1mainValue【体育館・プール】&#10;一人当たり面積">
          <a:extLst>
            <a:ext uri="{FF2B5EF4-FFF2-40B4-BE49-F238E27FC236}">
              <a16:creationId xmlns:a16="http://schemas.microsoft.com/office/drawing/2014/main" id="{6F65227E-EF92-41D0-AFAE-8E79BD36BDBF}"/>
            </a:ext>
          </a:extLst>
        </xdr:cNvPr>
        <xdr:cNvSpPr txBox="1"/>
      </xdr:nvSpPr>
      <xdr:spPr>
        <a:xfrm>
          <a:off x="9391727" y="10345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37" name="正方形/長方形 136">
          <a:extLst>
            <a:ext uri="{FF2B5EF4-FFF2-40B4-BE49-F238E27FC236}">
              <a16:creationId xmlns:a16="http://schemas.microsoft.com/office/drawing/2014/main" id="{4765CDF3-9680-4EC3-A05D-9DFE782B9CD8}"/>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38" name="正方形/長方形 137">
          <a:extLst>
            <a:ext uri="{FF2B5EF4-FFF2-40B4-BE49-F238E27FC236}">
              <a16:creationId xmlns:a16="http://schemas.microsoft.com/office/drawing/2014/main" id="{C4F7233E-00B0-406B-B813-544F5D3577B4}"/>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39" name="正方形/長方形 138">
          <a:extLst>
            <a:ext uri="{FF2B5EF4-FFF2-40B4-BE49-F238E27FC236}">
              <a16:creationId xmlns:a16="http://schemas.microsoft.com/office/drawing/2014/main" id="{C843D6ED-1AC7-466E-B8FC-8F56AFF14C9D}"/>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0" name="正方形/長方形 139">
          <a:extLst>
            <a:ext uri="{FF2B5EF4-FFF2-40B4-BE49-F238E27FC236}">
              <a16:creationId xmlns:a16="http://schemas.microsoft.com/office/drawing/2014/main" id="{53B22743-6D80-401F-8886-6470E73E794E}"/>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1" name="正方形/長方形 140">
          <a:extLst>
            <a:ext uri="{FF2B5EF4-FFF2-40B4-BE49-F238E27FC236}">
              <a16:creationId xmlns:a16="http://schemas.microsoft.com/office/drawing/2014/main" id="{1ADA4283-6E33-4CA2-A99A-B56CC0729462}"/>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2" name="正方形/長方形 141">
          <a:extLst>
            <a:ext uri="{FF2B5EF4-FFF2-40B4-BE49-F238E27FC236}">
              <a16:creationId xmlns:a16="http://schemas.microsoft.com/office/drawing/2014/main" id="{E7EA99BC-196F-49BE-AF84-047596B7957F}"/>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3" name="正方形/長方形 142">
          <a:extLst>
            <a:ext uri="{FF2B5EF4-FFF2-40B4-BE49-F238E27FC236}">
              <a16:creationId xmlns:a16="http://schemas.microsoft.com/office/drawing/2014/main" id="{FF8E468C-4C9A-4C73-A0F7-6BDAB02CFFCB}"/>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4" name="正方形/長方形 143">
          <a:extLst>
            <a:ext uri="{FF2B5EF4-FFF2-40B4-BE49-F238E27FC236}">
              <a16:creationId xmlns:a16="http://schemas.microsoft.com/office/drawing/2014/main" id="{B79F6811-DAB6-41B6-83B3-EBD6D4E55828}"/>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45" name="正方形/長方形 144">
          <a:extLst>
            <a:ext uri="{FF2B5EF4-FFF2-40B4-BE49-F238E27FC236}">
              <a16:creationId xmlns:a16="http://schemas.microsoft.com/office/drawing/2014/main" id="{4C0FE6D1-A5A4-499F-B069-EFDA08CE997E}"/>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46" name="正方形/長方形 145">
          <a:extLst>
            <a:ext uri="{FF2B5EF4-FFF2-40B4-BE49-F238E27FC236}">
              <a16:creationId xmlns:a16="http://schemas.microsoft.com/office/drawing/2014/main" id="{F4A239C3-2869-4AE6-9519-ACADE88A0D05}"/>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47" name="正方形/長方形 146">
          <a:extLst>
            <a:ext uri="{FF2B5EF4-FFF2-40B4-BE49-F238E27FC236}">
              <a16:creationId xmlns:a16="http://schemas.microsoft.com/office/drawing/2014/main" id="{79CFD8FB-3976-491D-AC75-FB807E2C7992}"/>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48" name="正方形/長方形 147">
          <a:extLst>
            <a:ext uri="{FF2B5EF4-FFF2-40B4-BE49-F238E27FC236}">
              <a16:creationId xmlns:a16="http://schemas.microsoft.com/office/drawing/2014/main" id="{ACF003C9-69F3-4A95-A811-B7EE7B067FA4}"/>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49" name="正方形/長方形 148">
          <a:extLst>
            <a:ext uri="{FF2B5EF4-FFF2-40B4-BE49-F238E27FC236}">
              <a16:creationId xmlns:a16="http://schemas.microsoft.com/office/drawing/2014/main" id="{05A8B253-AC52-46F8-A7B1-3F8B0BA39385}"/>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50" name="正方形/長方形 149">
          <a:extLst>
            <a:ext uri="{FF2B5EF4-FFF2-40B4-BE49-F238E27FC236}">
              <a16:creationId xmlns:a16="http://schemas.microsoft.com/office/drawing/2014/main" id="{4476F7D2-4F61-45C7-BA1A-D7295C53585A}"/>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51" name="正方形/長方形 150">
          <a:extLst>
            <a:ext uri="{FF2B5EF4-FFF2-40B4-BE49-F238E27FC236}">
              <a16:creationId xmlns:a16="http://schemas.microsoft.com/office/drawing/2014/main" id="{39B59854-14BA-4A38-9063-6B6BFA6305E6}"/>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52" name="正方形/長方形 151">
          <a:extLst>
            <a:ext uri="{FF2B5EF4-FFF2-40B4-BE49-F238E27FC236}">
              <a16:creationId xmlns:a16="http://schemas.microsoft.com/office/drawing/2014/main" id="{09581739-BE45-4C41-B0F3-44B347D89B0D}"/>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53" name="正方形/長方形 152">
          <a:extLst>
            <a:ext uri="{FF2B5EF4-FFF2-40B4-BE49-F238E27FC236}">
              <a16:creationId xmlns:a16="http://schemas.microsoft.com/office/drawing/2014/main" id="{4FDC1F3B-3C30-4FE4-B7C7-1AD03C94783B}"/>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54" name="正方形/長方形 153">
          <a:extLst>
            <a:ext uri="{FF2B5EF4-FFF2-40B4-BE49-F238E27FC236}">
              <a16:creationId xmlns:a16="http://schemas.microsoft.com/office/drawing/2014/main" id="{B57F5388-1D35-4D83-A6AC-E5E37BF7B81B}"/>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55" name="正方形/長方形 154">
          <a:extLst>
            <a:ext uri="{FF2B5EF4-FFF2-40B4-BE49-F238E27FC236}">
              <a16:creationId xmlns:a16="http://schemas.microsoft.com/office/drawing/2014/main" id="{8FA2DE3A-1609-46B6-9FA4-17E5C816F5D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56" name="正方形/長方形 155">
          <a:extLst>
            <a:ext uri="{FF2B5EF4-FFF2-40B4-BE49-F238E27FC236}">
              <a16:creationId xmlns:a16="http://schemas.microsoft.com/office/drawing/2014/main" id="{FBBC84AB-4D5C-4CD1-8B24-890F7B0A8A7C}"/>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57" name="正方形/長方形 156">
          <a:extLst>
            <a:ext uri="{FF2B5EF4-FFF2-40B4-BE49-F238E27FC236}">
              <a16:creationId xmlns:a16="http://schemas.microsoft.com/office/drawing/2014/main" id="{7867221E-8C55-494C-A8BA-FB0BD9191E56}"/>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58" name="正方形/長方形 157">
          <a:extLst>
            <a:ext uri="{FF2B5EF4-FFF2-40B4-BE49-F238E27FC236}">
              <a16:creationId xmlns:a16="http://schemas.microsoft.com/office/drawing/2014/main" id="{E0DDE4C5-D205-499D-896A-03638A4CCC42}"/>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59" name="正方形/長方形 158">
          <a:extLst>
            <a:ext uri="{FF2B5EF4-FFF2-40B4-BE49-F238E27FC236}">
              <a16:creationId xmlns:a16="http://schemas.microsoft.com/office/drawing/2014/main" id="{34B54365-4AF9-4B76-82D2-817ED79A2391}"/>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60" name="正方形/長方形 159">
          <a:extLst>
            <a:ext uri="{FF2B5EF4-FFF2-40B4-BE49-F238E27FC236}">
              <a16:creationId xmlns:a16="http://schemas.microsoft.com/office/drawing/2014/main" id="{86EFE957-9B6E-4927-9CA2-A7C4ADCB3442}"/>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61" name="正方形/長方形 160">
          <a:extLst>
            <a:ext uri="{FF2B5EF4-FFF2-40B4-BE49-F238E27FC236}">
              <a16:creationId xmlns:a16="http://schemas.microsoft.com/office/drawing/2014/main" id="{A04A15E7-E2A5-403F-BD49-2AFF4F905F07}"/>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62" name="正方形/長方形 161">
          <a:extLst>
            <a:ext uri="{FF2B5EF4-FFF2-40B4-BE49-F238E27FC236}">
              <a16:creationId xmlns:a16="http://schemas.microsoft.com/office/drawing/2014/main" id="{A8D94DA6-3AF2-4C9B-BEFF-A7E2838219C1}"/>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63" name="正方形/長方形 162">
          <a:extLst>
            <a:ext uri="{FF2B5EF4-FFF2-40B4-BE49-F238E27FC236}">
              <a16:creationId xmlns:a16="http://schemas.microsoft.com/office/drawing/2014/main" id="{2977BD90-2933-4089-9328-13D301BFF5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64" name="正方形/長方形 163">
          <a:extLst>
            <a:ext uri="{FF2B5EF4-FFF2-40B4-BE49-F238E27FC236}">
              <a16:creationId xmlns:a16="http://schemas.microsoft.com/office/drawing/2014/main" id="{AB43583A-663F-469E-A8BE-EA9F514CE5F4}"/>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65" name="正方形/長方形 164">
          <a:extLst>
            <a:ext uri="{FF2B5EF4-FFF2-40B4-BE49-F238E27FC236}">
              <a16:creationId xmlns:a16="http://schemas.microsoft.com/office/drawing/2014/main" id="{DA6FA375-7ED6-41CD-BC46-4A9DDD13EDCD}"/>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66" name="正方形/長方形 165">
          <a:extLst>
            <a:ext uri="{FF2B5EF4-FFF2-40B4-BE49-F238E27FC236}">
              <a16:creationId xmlns:a16="http://schemas.microsoft.com/office/drawing/2014/main" id="{FB73016F-9EDA-4E3B-B24E-DD515D6F2E94}"/>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67" name="正方形/長方形 166">
          <a:extLst>
            <a:ext uri="{FF2B5EF4-FFF2-40B4-BE49-F238E27FC236}">
              <a16:creationId xmlns:a16="http://schemas.microsoft.com/office/drawing/2014/main" id="{738AFFAF-3D12-48CA-BC06-3B21B8762E74}"/>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68" name="正方形/長方形 167">
          <a:extLst>
            <a:ext uri="{FF2B5EF4-FFF2-40B4-BE49-F238E27FC236}">
              <a16:creationId xmlns:a16="http://schemas.microsoft.com/office/drawing/2014/main" id="{7CA9439B-F6A9-4A4A-AAF2-B502C7729BC4}"/>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69" name="正方形/長方形 168">
          <a:extLst>
            <a:ext uri="{FF2B5EF4-FFF2-40B4-BE49-F238E27FC236}">
              <a16:creationId xmlns:a16="http://schemas.microsoft.com/office/drawing/2014/main" id="{EB6D6855-EDD9-4788-A715-78DA5DF674DD}"/>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70" name="正方形/長方形 169">
          <a:extLst>
            <a:ext uri="{FF2B5EF4-FFF2-40B4-BE49-F238E27FC236}">
              <a16:creationId xmlns:a16="http://schemas.microsoft.com/office/drawing/2014/main" id="{DF021842-1125-4807-8731-B971D86F25D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71" name="正方形/長方形 170">
          <a:extLst>
            <a:ext uri="{FF2B5EF4-FFF2-40B4-BE49-F238E27FC236}">
              <a16:creationId xmlns:a16="http://schemas.microsoft.com/office/drawing/2014/main" id="{6FD28D26-187C-4C51-9AF6-9988ECB6E778}"/>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72" name="正方形/長方形 171">
          <a:extLst>
            <a:ext uri="{FF2B5EF4-FFF2-40B4-BE49-F238E27FC236}">
              <a16:creationId xmlns:a16="http://schemas.microsoft.com/office/drawing/2014/main" id="{B0E1A80A-A996-421E-9940-6FF43BC8A929}"/>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73" name="正方形/長方形 172">
          <a:extLst>
            <a:ext uri="{FF2B5EF4-FFF2-40B4-BE49-F238E27FC236}">
              <a16:creationId xmlns:a16="http://schemas.microsoft.com/office/drawing/2014/main" id="{89BA6C51-6FBD-44F9-BDE6-D88CCDE06A5D}"/>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74" name="正方形/長方形 173">
          <a:extLst>
            <a:ext uri="{FF2B5EF4-FFF2-40B4-BE49-F238E27FC236}">
              <a16:creationId xmlns:a16="http://schemas.microsoft.com/office/drawing/2014/main" id="{7615C799-9BE9-4C6C-8F81-903EA3AC7464}"/>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75" name="正方形/長方形 174">
          <a:extLst>
            <a:ext uri="{FF2B5EF4-FFF2-40B4-BE49-F238E27FC236}">
              <a16:creationId xmlns:a16="http://schemas.microsoft.com/office/drawing/2014/main" id="{F4DA0F79-74E1-40A8-9789-EC7ECE272184}"/>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76" name="正方形/長方形 175">
          <a:extLst>
            <a:ext uri="{FF2B5EF4-FFF2-40B4-BE49-F238E27FC236}">
              <a16:creationId xmlns:a16="http://schemas.microsoft.com/office/drawing/2014/main" id="{7606185A-EDE6-470D-A43F-3D6B4DC7B2E9}"/>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177" name="正方形/長方形 176">
          <a:extLst>
            <a:ext uri="{FF2B5EF4-FFF2-40B4-BE49-F238E27FC236}">
              <a16:creationId xmlns:a16="http://schemas.microsoft.com/office/drawing/2014/main" id="{67362220-107F-4E44-8B37-94740E1E1E83}"/>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178" name="正方形/長方形 177">
          <a:extLst>
            <a:ext uri="{FF2B5EF4-FFF2-40B4-BE49-F238E27FC236}">
              <a16:creationId xmlns:a16="http://schemas.microsoft.com/office/drawing/2014/main" id="{C0641821-2AC9-4618-82AC-996B681AE227}"/>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179" name="正方形/長方形 178">
          <a:extLst>
            <a:ext uri="{FF2B5EF4-FFF2-40B4-BE49-F238E27FC236}">
              <a16:creationId xmlns:a16="http://schemas.microsoft.com/office/drawing/2014/main" id="{346404D2-5362-4CF4-ACCB-CCBB04DA9CB5}"/>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180" name="正方形/長方形 179">
          <a:extLst>
            <a:ext uri="{FF2B5EF4-FFF2-40B4-BE49-F238E27FC236}">
              <a16:creationId xmlns:a16="http://schemas.microsoft.com/office/drawing/2014/main" id="{9770ABB6-40D8-43BA-84BD-8F4B0624F87E}"/>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181" name="正方形/長方形 180">
          <a:extLst>
            <a:ext uri="{FF2B5EF4-FFF2-40B4-BE49-F238E27FC236}">
              <a16:creationId xmlns:a16="http://schemas.microsoft.com/office/drawing/2014/main" id="{3F026C68-74ED-442B-8186-39B2184BA12F}"/>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182" name="正方形/長方形 181">
          <a:extLst>
            <a:ext uri="{FF2B5EF4-FFF2-40B4-BE49-F238E27FC236}">
              <a16:creationId xmlns:a16="http://schemas.microsoft.com/office/drawing/2014/main" id="{6DC12D22-16B8-4694-B724-83B28665A0B7}"/>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183" name="正方形/長方形 182">
          <a:extLst>
            <a:ext uri="{FF2B5EF4-FFF2-40B4-BE49-F238E27FC236}">
              <a16:creationId xmlns:a16="http://schemas.microsoft.com/office/drawing/2014/main" id="{9ABE9DA7-6FBC-4F4B-9E9E-4D220148F82C}"/>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184" name="正方形/長方形 183">
          <a:extLst>
            <a:ext uri="{FF2B5EF4-FFF2-40B4-BE49-F238E27FC236}">
              <a16:creationId xmlns:a16="http://schemas.microsoft.com/office/drawing/2014/main" id="{EAAE9C70-F506-4298-B798-B00D0FEFC2E5}"/>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185" name="正方形/長方形 184">
          <a:extLst>
            <a:ext uri="{FF2B5EF4-FFF2-40B4-BE49-F238E27FC236}">
              <a16:creationId xmlns:a16="http://schemas.microsoft.com/office/drawing/2014/main" id="{060C639F-B211-4E85-87BA-72C84A47B3DB}"/>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186" name="正方形/長方形 185">
          <a:extLst>
            <a:ext uri="{FF2B5EF4-FFF2-40B4-BE49-F238E27FC236}">
              <a16:creationId xmlns:a16="http://schemas.microsoft.com/office/drawing/2014/main" id="{DA7D85BC-0070-4095-8E6E-5E7E490C37EA}"/>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187" name="正方形/長方形 186">
          <a:extLst>
            <a:ext uri="{FF2B5EF4-FFF2-40B4-BE49-F238E27FC236}">
              <a16:creationId xmlns:a16="http://schemas.microsoft.com/office/drawing/2014/main" id="{61882E33-EF34-488C-A031-E7B0FEC8E5CC}"/>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188" name="正方形/長方形 187">
          <a:extLst>
            <a:ext uri="{FF2B5EF4-FFF2-40B4-BE49-F238E27FC236}">
              <a16:creationId xmlns:a16="http://schemas.microsoft.com/office/drawing/2014/main" id="{21DB3A88-6E24-4241-9069-D39AD2873825}"/>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189" name="正方形/長方形 188">
          <a:extLst>
            <a:ext uri="{FF2B5EF4-FFF2-40B4-BE49-F238E27FC236}">
              <a16:creationId xmlns:a16="http://schemas.microsoft.com/office/drawing/2014/main" id="{742798E4-E321-4A1D-81FF-2BF5DD3EFDAB}"/>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190" name="正方形/長方形 189">
          <a:extLst>
            <a:ext uri="{FF2B5EF4-FFF2-40B4-BE49-F238E27FC236}">
              <a16:creationId xmlns:a16="http://schemas.microsoft.com/office/drawing/2014/main" id="{A39A2790-068F-4D21-AAD6-1CD5BFDED39B}"/>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191" name="正方形/長方形 190">
          <a:extLst>
            <a:ext uri="{FF2B5EF4-FFF2-40B4-BE49-F238E27FC236}">
              <a16:creationId xmlns:a16="http://schemas.microsoft.com/office/drawing/2014/main" id="{EDEB7A9F-485D-40A0-8999-128D73BB3D3E}"/>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192" name="正方形/長方形 191">
          <a:extLst>
            <a:ext uri="{FF2B5EF4-FFF2-40B4-BE49-F238E27FC236}">
              <a16:creationId xmlns:a16="http://schemas.microsoft.com/office/drawing/2014/main" id="{2CCF25E5-EE04-4DFB-892C-B73DA7656454}"/>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193" name="テキスト ボックス 192">
          <a:extLst>
            <a:ext uri="{FF2B5EF4-FFF2-40B4-BE49-F238E27FC236}">
              <a16:creationId xmlns:a16="http://schemas.microsoft.com/office/drawing/2014/main" id="{F8BC1010-41F3-4C57-B4C7-E531502587F8}"/>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194" name="直線コネクタ 193">
          <a:extLst>
            <a:ext uri="{FF2B5EF4-FFF2-40B4-BE49-F238E27FC236}">
              <a16:creationId xmlns:a16="http://schemas.microsoft.com/office/drawing/2014/main" id="{9EF7EBD1-DE37-43E5-B4D5-0D2851AAFF87}"/>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195" name="直線コネクタ 194">
          <a:extLst>
            <a:ext uri="{FF2B5EF4-FFF2-40B4-BE49-F238E27FC236}">
              <a16:creationId xmlns:a16="http://schemas.microsoft.com/office/drawing/2014/main" id="{25FC1542-A4CD-41E6-A142-453B951E2D06}"/>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196" name="テキスト ボックス 195">
          <a:extLst>
            <a:ext uri="{FF2B5EF4-FFF2-40B4-BE49-F238E27FC236}">
              <a16:creationId xmlns:a16="http://schemas.microsoft.com/office/drawing/2014/main" id="{596C75C8-12D6-4C68-AD36-79512FADA701}"/>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197" name="直線コネクタ 196">
          <a:extLst>
            <a:ext uri="{FF2B5EF4-FFF2-40B4-BE49-F238E27FC236}">
              <a16:creationId xmlns:a16="http://schemas.microsoft.com/office/drawing/2014/main" id="{C2B193A8-5ADE-42B7-A8C0-22D5CB1F793F}"/>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198" name="テキスト ボックス 197">
          <a:extLst>
            <a:ext uri="{FF2B5EF4-FFF2-40B4-BE49-F238E27FC236}">
              <a16:creationId xmlns:a16="http://schemas.microsoft.com/office/drawing/2014/main" id="{BDB25C51-1A52-4D90-B203-874368109DBF}"/>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199" name="直線コネクタ 198">
          <a:extLst>
            <a:ext uri="{FF2B5EF4-FFF2-40B4-BE49-F238E27FC236}">
              <a16:creationId xmlns:a16="http://schemas.microsoft.com/office/drawing/2014/main" id="{71EE1852-415C-45B0-83A7-1531D14DDFD5}"/>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200" name="テキスト ボックス 199">
          <a:extLst>
            <a:ext uri="{FF2B5EF4-FFF2-40B4-BE49-F238E27FC236}">
              <a16:creationId xmlns:a16="http://schemas.microsoft.com/office/drawing/2014/main" id="{6666D5BE-7113-4840-BE04-C57BB9681D4C}"/>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201" name="直線コネクタ 200">
          <a:extLst>
            <a:ext uri="{FF2B5EF4-FFF2-40B4-BE49-F238E27FC236}">
              <a16:creationId xmlns:a16="http://schemas.microsoft.com/office/drawing/2014/main" id="{9678EB2E-747F-4883-ACE0-CC8B3812AD55}"/>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202" name="テキスト ボックス 201">
          <a:extLst>
            <a:ext uri="{FF2B5EF4-FFF2-40B4-BE49-F238E27FC236}">
              <a16:creationId xmlns:a16="http://schemas.microsoft.com/office/drawing/2014/main" id="{B3E4415A-2634-4825-ADBF-B8ED227BAAD4}"/>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203" name="直線コネクタ 202">
          <a:extLst>
            <a:ext uri="{FF2B5EF4-FFF2-40B4-BE49-F238E27FC236}">
              <a16:creationId xmlns:a16="http://schemas.microsoft.com/office/drawing/2014/main" id="{DC17CF8F-5C67-43C1-B0B9-A75133DB5E5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204" name="テキスト ボックス 203">
          <a:extLst>
            <a:ext uri="{FF2B5EF4-FFF2-40B4-BE49-F238E27FC236}">
              <a16:creationId xmlns:a16="http://schemas.microsoft.com/office/drawing/2014/main" id="{F6DB4164-463F-455F-91EC-C7952BB3FE14}"/>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205" name="直線コネクタ 204">
          <a:extLst>
            <a:ext uri="{FF2B5EF4-FFF2-40B4-BE49-F238E27FC236}">
              <a16:creationId xmlns:a16="http://schemas.microsoft.com/office/drawing/2014/main" id="{DBE79A08-348D-45C8-B4E4-4318CFA6D45B}"/>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206" name="テキスト ボックス 205">
          <a:extLst>
            <a:ext uri="{FF2B5EF4-FFF2-40B4-BE49-F238E27FC236}">
              <a16:creationId xmlns:a16="http://schemas.microsoft.com/office/drawing/2014/main" id="{A0181C7F-0F0C-4C92-A5F4-A7B97FF2FF9C}"/>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207" name="直線コネクタ 206">
          <a:extLst>
            <a:ext uri="{FF2B5EF4-FFF2-40B4-BE49-F238E27FC236}">
              <a16:creationId xmlns:a16="http://schemas.microsoft.com/office/drawing/2014/main" id="{AA66EDFB-F29A-42B3-8A7E-A8CF8B2EB467}"/>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208" name="テキスト ボックス 207">
          <a:extLst>
            <a:ext uri="{FF2B5EF4-FFF2-40B4-BE49-F238E27FC236}">
              <a16:creationId xmlns:a16="http://schemas.microsoft.com/office/drawing/2014/main" id="{01D81A66-58DC-4D9A-82D7-BEB97CCBEAA6}"/>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209" name="【保健センター・保健所】&#10;有形固定資産減価償却率グラフ枠">
          <a:extLst>
            <a:ext uri="{FF2B5EF4-FFF2-40B4-BE49-F238E27FC236}">
              <a16:creationId xmlns:a16="http://schemas.microsoft.com/office/drawing/2014/main" id="{BEB4D7DA-2F41-4424-AACD-930AB1C52A81}"/>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96338</xdr:rowOff>
    </xdr:to>
    <xdr:cxnSp macro="">
      <xdr:nvCxnSpPr>
        <xdr:cNvPr id="210" name="直線コネクタ 209">
          <a:extLst>
            <a:ext uri="{FF2B5EF4-FFF2-40B4-BE49-F238E27FC236}">
              <a16:creationId xmlns:a16="http://schemas.microsoft.com/office/drawing/2014/main" id="{834E9E43-C55D-4062-AEAF-0DA6D791E818}"/>
            </a:ext>
          </a:extLst>
        </xdr:cNvPr>
        <xdr:cNvCxnSpPr/>
      </xdr:nvCxnSpPr>
      <xdr:spPr>
        <a:xfrm flipV="1">
          <a:off x="16318864" y="9470572"/>
          <a:ext cx="0" cy="1427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100165</xdr:rowOff>
    </xdr:from>
    <xdr:ext cx="405111" cy="259045"/>
    <xdr:sp macro="" textlink="">
      <xdr:nvSpPr>
        <xdr:cNvPr id="211" name="【保健センター・保健所】&#10;有形固定資産減価償却率最小値テキスト">
          <a:extLst>
            <a:ext uri="{FF2B5EF4-FFF2-40B4-BE49-F238E27FC236}">
              <a16:creationId xmlns:a16="http://schemas.microsoft.com/office/drawing/2014/main" id="{504592A6-10D9-4A0F-B379-917889665253}"/>
            </a:ext>
          </a:extLst>
        </xdr:cNvPr>
        <xdr:cNvSpPr txBox="1"/>
      </xdr:nvSpPr>
      <xdr:spPr>
        <a:xfrm>
          <a:off x="16357600" y="10901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96338</xdr:rowOff>
    </xdr:from>
    <xdr:to>
      <xdr:col>86</xdr:col>
      <xdr:colOff>25400</xdr:colOff>
      <xdr:row>63</xdr:row>
      <xdr:rowOff>96338</xdr:rowOff>
    </xdr:to>
    <xdr:cxnSp macro="">
      <xdr:nvCxnSpPr>
        <xdr:cNvPr id="212" name="直線コネクタ 211">
          <a:extLst>
            <a:ext uri="{FF2B5EF4-FFF2-40B4-BE49-F238E27FC236}">
              <a16:creationId xmlns:a16="http://schemas.microsoft.com/office/drawing/2014/main" id="{FC9D3F8C-5B9B-40AF-9C6D-E49252A794A1}"/>
            </a:ext>
          </a:extLst>
        </xdr:cNvPr>
        <xdr:cNvCxnSpPr/>
      </xdr:nvCxnSpPr>
      <xdr:spPr>
        <a:xfrm>
          <a:off x="16230600" y="1089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213" name="【保健センター・保健所】&#10;有形固定資産減価償却率最大値テキスト">
          <a:extLst>
            <a:ext uri="{FF2B5EF4-FFF2-40B4-BE49-F238E27FC236}">
              <a16:creationId xmlns:a16="http://schemas.microsoft.com/office/drawing/2014/main" id="{515FD33D-E010-4347-9D65-19E88B06FC2B}"/>
            </a:ext>
          </a:extLst>
        </xdr:cNvPr>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214" name="直線コネクタ 213">
          <a:extLst>
            <a:ext uri="{FF2B5EF4-FFF2-40B4-BE49-F238E27FC236}">
              <a16:creationId xmlns:a16="http://schemas.microsoft.com/office/drawing/2014/main" id="{070C9F12-08F4-485E-9AE7-EF9208B594AE}"/>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72951</xdr:rowOff>
    </xdr:from>
    <xdr:ext cx="405111" cy="259045"/>
    <xdr:sp macro="" textlink="">
      <xdr:nvSpPr>
        <xdr:cNvPr id="215" name="【保健センター・保健所】&#10;有形固定資産減価償却率平均値テキスト">
          <a:extLst>
            <a:ext uri="{FF2B5EF4-FFF2-40B4-BE49-F238E27FC236}">
              <a16:creationId xmlns:a16="http://schemas.microsoft.com/office/drawing/2014/main" id="{96B6B842-C3AC-42C9-8AF1-1B06448E08A4}"/>
            </a:ext>
          </a:extLst>
        </xdr:cNvPr>
        <xdr:cNvSpPr txBox="1"/>
      </xdr:nvSpPr>
      <xdr:spPr>
        <a:xfrm>
          <a:off x="16357600" y="10188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94524</xdr:rowOff>
    </xdr:from>
    <xdr:to>
      <xdr:col>85</xdr:col>
      <xdr:colOff>177800</xdr:colOff>
      <xdr:row>60</xdr:row>
      <xdr:rowOff>24674</xdr:rowOff>
    </xdr:to>
    <xdr:sp macro="" textlink="">
      <xdr:nvSpPr>
        <xdr:cNvPr id="216" name="フローチャート: 判断 215">
          <a:extLst>
            <a:ext uri="{FF2B5EF4-FFF2-40B4-BE49-F238E27FC236}">
              <a16:creationId xmlns:a16="http://schemas.microsoft.com/office/drawing/2014/main" id="{BA402D38-6794-4BFA-90A3-D14E4EE0BFBF}"/>
            </a:ext>
          </a:extLst>
        </xdr:cNvPr>
        <xdr:cNvSpPr/>
      </xdr:nvSpPr>
      <xdr:spPr>
        <a:xfrm>
          <a:off x="16268700" y="1021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128815</xdr:rowOff>
    </xdr:from>
    <xdr:to>
      <xdr:col>81</xdr:col>
      <xdr:colOff>101600</xdr:colOff>
      <xdr:row>60</xdr:row>
      <xdr:rowOff>58965</xdr:rowOff>
    </xdr:to>
    <xdr:sp macro="" textlink="">
      <xdr:nvSpPr>
        <xdr:cNvPr id="217" name="フローチャート: 判断 216">
          <a:extLst>
            <a:ext uri="{FF2B5EF4-FFF2-40B4-BE49-F238E27FC236}">
              <a16:creationId xmlns:a16="http://schemas.microsoft.com/office/drawing/2014/main" id="{674D7E3D-85E1-4F73-82AE-01F25E540601}"/>
            </a:ext>
          </a:extLst>
        </xdr:cNvPr>
        <xdr:cNvSpPr/>
      </xdr:nvSpPr>
      <xdr:spPr>
        <a:xfrm>
          <a:off x="15430500" y="1024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50092</xdr:rowOff>
    </xdr:from>
    <xdr:ext cx="405111" cy="259045"/>
    <xdr:sp macro="" textlink="">
      <xdr:nvSpPr>
        <xdr:cNvPr id="218" name="n_1aveValue【保健センター・保健所】&#10;有形固定資産減価償却率">
          <a:extLst>
            <a:ext uri="{FF2B5EF4-FFF2-40B4-BE49-F238E27FC236}">
              <a16:creationId xmlns:a16="http://schemas.microsoft.com/office/drawing/2014/main" id="{1C2DED20-05B1-4949-B2F6-FB620D36A3EF}"/>
            </a:ext>
          </a:extLst>
        </xdr:cNvPr>
        <xdr:cNvSpPr txBox="1"/>
      </xdr:nvSpPr>
      <xdr:spPr>
        <a:xfrm>
          <a:off x="15266044" y="1033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7983</xdr:rowOff>
    </xdr:from>
    <xdr:to>
      <xdr:col>76</xdr:col>
      <xdr:colOff>165100</xdr:colOff>
      <xdr:row>60</xdr:row>
      <xdr:rowOff>109583</xdr:rowOff>
    </xdr:to>
    <xdr:sp macro="" textlink="">
      <xdr:nvSpPr>
        <xdr:cNvPr id="219" name="フローチャート: 判断 218">
          <a:extLst>
            <a:ext uri="{FF2B5EF4-FFF2-40B4-BE49-F238E27FC236}">
              <a16:creationId xmlns:a16="http://schemas.microsoft.com/office/drawing/2014/main" id="{D7BE5F28-77E8-4DF1-A503-0FC0EF740D26}"/>
            </a:ext>
          </a:extLst>
        </xdr:cNvPr>
        <xdr:cNvSpPr/>
      </xdr:nvSpPr>
      <xdr:spPr>
        <a:xfrm>
          <a:off x="14541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58</xdr:row>
      <xdr:rowOff>126110</xdr:rowOff>
    </xdr:from>
    <xdr:ext cx="405111" cy="259045"/>
    <xdr:sp macro="" textlink="">
      <xdr:nvSpPr>
        <xdr:cNvPr id="220" name="n_2aveValue【保健センター・保健所】&#10;有形固定資産減価償却率">
          <a:extLst>
            <a:ext uri="{FF2B5EF4-FFF2-40B4-BE49-F238E27FC236}">
              <a16:creationId xmlns:a16="http://schemas.microsoft.com/office/drawing/2014/main" id="{09083008-1FBC-448F-BC42-2596B2562A3A}"/>
            </a:ext>
          </a:extLst>
        </xdr:cNvPr>
        <xdr:cNvSpPr txBox="1"/>
      </xdr:nvSpPr>
      <xdr:spPr>
        <a:xfrm>
          <a:off x="14389744" y="1007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60</xdr:row>
      <xdr:rowOff>29210</xdr:rowOff>
    </xdr:from>
    <xdr:to>
      <xdr:col>72</xdr:col>
      <xdr:colOff>38100</xdr:colOff>
      <xdr:row>60</xdr:row>
      <xdr:rowOff>130810</xdr:rowOff>
    </xdr:to>
    <xdr:sp macro="" textlink="">
      <xdr:nvSpPr>
        <xdr:cNvPr id="221" name="フローチャート: 判断 220">
          <a:extLst>
            <a:ext uri="{FF2B5EF4-FFF2-40B4-BE49-F238E27FC236}">
              <a16:creationId xmlns:a16="http://schemas.microsoft.com/office/drawing/2014/main" id="{400488BA-EC61-4A15-8BD2-C45BDD779727}"/>
            </a:ext>
          </a:extLst>
        </xdr:cNvPr>
        <xdr:cNvSpPr/>
      </xdr:nvSpPr>
      <xdr:spPr>
        <a:xfrm>
          <a:off x="136525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58</xdr:row>
      <xdr:rowOff>147337</xdr:rowOff>
    </xdr:from>
    <xdr:ext cx="405111" cy="259045"/>
    <xdr:sp macro="" textlink="">
      <xdr:nvSpPr>
        <xdr:cNvPr id="222" name="n_3aveValue【保健センター・保健所】&#10;有形固定資産減価償却率">
          <a:extLst>
            <a:ext uri="{FF2B5EF4-FFF2-40B4-BE49-F238E27FC236}">
              <a16:creationId xmlns:a16="http://schemas.microsoft.com/office/drawing/2014/main" id="{5E8A1D76-D37A-4B76-B5E7-CC8C88B66315}"/>
            </a:ext>
          </a:extLst>
        </xdr:cNvPr>
        <xdr:cNvSpPr txBox="1"/>
      </xdr:nvSpPr>
      <xdr:spPr>
        <a:xfrm>
          <a:off x="13500744"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C30C6BC7-6DC9-4530-8836-FEF064E17C9E}"/>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2B5E0350-37F2-420F-9CE9-8363D115B094}"/>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6A3B5B13-5794-4803-942C-77D0ACEACC84}"/>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12BEC33A-2D5E-4118-86CD-CF8BF2EEBAC3}"/>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FB39B294-63BE-44B5-98C0-A00A50CE982B}"/>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81462</xdr:rowOff>
    </xdr:from>
    <xdr:to>
      <xdr:col>81</xdr:col>
      <xdr:colOff>101600</xdr:colOff>
      <xdr:row>60</xdr:row>
      <xdr:rowOff>11612</xdr:rowOff>
    </xdr:to>
    <xdr:sp macro="" textlink="">
      <xdr:nvSpPr>
        <xdr:cNvPr id="228" name="楕円 227">
          <a:extLst>
            <a:ext uri="{FF2B5EF4-FFF2-40B4-BE49-F238E27FC236}">
              <a16:creationId xmlns:a16="http://schemas.microsoft.com/office/drawing/2014/main" id="{0CB82EBA-2D96-4310-9EFB-A4D19519A87E}"/>
            </a:ext>
          </a:extLst>
        </xdr:cNvPr>
        <xdr:cNvSpPr/>
      </xdr:nvSpPr>
      <xdr:spPr>
        <a:xfrm>
          <a:off x="15430500" y="1019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28139</xdr:rowOff>
    </xdr:from>
    <xdr:ext cx="405111" cy="259045"/>
    <xdr:sp macro="" textlink="">
      <xdr:nvSpPr>
        <xdr:cNvPr id="229" name="n_1mainValue【保健センター・保健所】&#10;有形固定資産減価償却率">
          <a:extLst>
            <a:ext uri="{FF2B5EF4-FFF2-40B4-BE49-F238E27FC236}">
              <a16:creationId xmlns:a16="http://schemas.microsoft.com/office/drawing/2014/main" id="{2E07278C-CFFC-42A4-BDD2-51197D73783C}"/>
            </a:ext>
          </a:extLst>
        </xdr:cNvPr>
        <xdr:cNvSpPr txBox="1"/>
      </xdr:nvSpPr>
      <xdr:spPr>
        <a:xfrm>
          <a:off x="15266044" y="997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230" name="正方形/長方形 229">
          <a:extLst>
            <a:ext uri="{FF2B5EF4-FFF2-40B4-BE49-F238E27FC236}">
              <a16:creationId xmlns:a16="http://schemas.microsoft.com/office/drawing/2014/main" id="{87C86317-757D-4D72-8CBD-599928E5AFE9}"/>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31" name="正方形/長方形 230">
          <a:extLst>
            <a:ext uri="{FF2B5EF4-FFF2-40B4-BE49-F238E27FC236}">
              <a16:creationId xmlns:a16="http://schemas.microsoft.com/office/drawing/2014/main" id="{F59DB076-F110-4B7E-B2FC-DA2682FA6ABD}"/>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32" name="正方形/長方形 231">
          <a:extLst>
            <a:ext uri="{FF2B5EF4-FFF2-40B4-BE49-F238E27FC236}">
              <a16:creationId xmlns:a16="http://schemas.microsoft.com/office/drawing/2014/main" id="{C43B878C-B2C2-4FAD-B36B-492F98BC4249}"/>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33" name="正方形/長方形 232">
          <a:extLst>
            <a:ext uri="{FF2B5EF4-FFF2-40B4-BE49-F238E27FC236}">
              <a16:creationId xmlns:a16="http://schemas.microsoft.com/office/drawing/2014/main" id="{474D56BD-31BC-40BB-BC7C-E807F8EA1E01}"/>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34" name="正方形/長方形 233">
          <a:extLst>
            <a:ext uri="{FF2B5EF4-FFF2-40B4-BE49-F238E27FC236}">
              <a16:creationId xmlns:a16="http://schemas.microsoft.com/office/drawing/2014/main" id="{500FAC23-C26A-4F24-BE2D-D727AB4B6EFF}"/>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35" name="正方形/長方形 234">
          <a:extLst>
            <a:ext uri="{FF2B5EF4-FFF2-40B4-BE49-F238E27FC236}">
              <a16:creationId xmlns:a16="http://schemas.microsoft.com/office/drawing/2014/main" id="{1B838D09-C3D8-4F71-8D57-7963B919BB6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36" name="正方形/長方形 235">
          <a:extLst>
            <a:ext uri="{FF2B5EF4-FFF2-40B4-BE49-F238E27FC236}">
              <a16:creationId xmlns:a16="http://schemas.microsoft.com/office/drawing/2014/main" id="{17F4399C-F59C-44DB-B756-F4EA3374081E}"/>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37" name="正方形/長方形 236">
          <a:extLst>
            <a:ext uri="{FF2B5EF4-FFF2-40B4-BE49-F238E27FC236}">
              <a16:creationId xmlns:a16="http://schemas.microsoft.com/office/drawing/2014/main" id="{F2C8E28C-1358-41BF-AB5E-331474CFA94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238" name="テキスト ボックス 237">
          <a:extLst>
            <a:ext uri="{FF2B5EF4-FFF2-40B4-BE49-F238E27FC236}">
              <a16:creationId xmlns:a16="http://schemas.microsoft.com/office/drawing/2014/main" id="{C113AC3D-D5DE-493B-85C1-B257F2A0DCDC}"/>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239" name="直線コネクタ 238">
          <a:extLst>
            <a:ext uri="{FF2B5EF4-FFF2-40B4-BE49-F238E27FC236}">
              <a16:creationId xmlns:a16="http://schemas.microsoft.com/office/drawing/2014/main" id="{E2B4C619-3F30-4B0E-8497-F17844047E2B}"/>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240" name="直線コネクタ 239">
          <a:extLst>
            <a:ext uri="{FF2B5EF4-FFF2-40B4-BE49-F238E27FC236}">
              <a16:creationId xmlns:a16="http://schemas.microsoft.com/office/drawing/2014/main" id="{CAFA580F-9582-4B20-954C-4CA46C8FED14}"/>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241" name="テキスト ボックス 240">
          <a:extLst>
            <a:ext uri="{FF2B5EF4-FFF2-40B4-BE49-F238E27FC236}">
              <a16:creationId xmlns:a16="http://schemas.microsoft.com/office/drawing/2014/main" id="{08A08EAF-2F8C-4F5E-BC04-927D2006D0F3}"/>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242" name="直線コネクタ 241">
          <a:extLst>
            <a:ext uri="{FF2B5EF4-FFF2-40B4-BE49-F238E27FC236}">
              <a16:creationId xmlns:a16="http://schemas.microsoft.com/office/drawing/2014/main" id="{B36F4950-709C-45CC-AC1D-28E158B6E62C}"/>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243" name="テキスト ボックス 242">
          <a:extLst>
            <a:ext uri="{FF2B5EF4-FFF2-40B4-BE49-F238E27FC236}">
              <a16:creationId xmlns:a16="http://schemas.microsoft.com/office/drawing/2014/main" id="{DCBA3CC7-A4A0-4221-B944-E21509AB35AF}"/>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244" name="直線コネクタ 243">
          <a:extLst>
            <a:ext uri="{FF2B5EF4-FFF2-40B4-BE49-F238E27FC236}">
              <a16:creationId xmlns:a16="http://schemas.microsoft.com/office/drawing/2014/main" id="{67BA89A6-010D-4967-9232-158C06FB8DC7}"/>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245" name="テキスト ボックス 244">
          <a:extLst>
            <a:ext uri="{FF2B5EF4-FFF2-40B4-BE49-F238E27FC236}">
              <a16:creationId xmlns:a16="http://schemas.microsoft.com/office/drawing/2014/main" id="{0A1A152B-D923-437E-B54C-F80591B2D018}"/>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246" name="直線コネクタ 245">
          <a:extLst>
            <a:ext uri="{FF2B5EF4-FFF2-40B4-BE49-F238E27FC236}">
              <a16:creationId xmlns:a16="http://schemas.microsoft.com/office/drawing/2014/main" id="{F68E0631-688B-4EE1-94FD-925C6DE29919}"/>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247" name="テキスト ボックス 246">
          <a:extLst>
            <a:ext uri="{FF2B5EF4-FFF2-40B4-BE49-F238E27FC236}">
              <a16:creationId xmlns:a16="http://schemas.microsoft.com/office/drawing/2014/main" id="{9D471510-69E3-4D65-BAA2-1A4D6B553D36}"/>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248" name="直線コネクタ 247">
          <a:extLst>
            <a:ext uri="{FF2B5EF4-FFF2-40B4-BE49-F238E27FC236}">
              <a16:creationId xmlns:a16="http://schemas.microsoft.com/office/drawing/2014/main" id="{82521A9B-9458-4185-8119-E2FD10400D32}"/>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249" name="テキスト ボックス 248">
          <a:extLst>
            <a:ext uri="{FF2B5EF4-FFF2-40B4-BE49-F238E27FC236}">
              <a16:creationId xmlns:a16="http://schemas.microsoft.com/office/drawing/2014/main" id="{2006C9E9-84D8-4D55-BFE6-50EC9F9BAA2F}"/>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250" name="直線コネクタ 249">
          <a:extLst>
            <a:ext uri="{FF2B5EF4-FFF2-40B4-BE49-F238E27FC236}">
              <a16:creationId xmlns:a16="http://schemas.microsoft.com/office/drawing/2014/main" id="{839B59E1-C7D2-4F02-8701-5C05E98E1ACA}"/>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251" name="テキスト ボックス 250">
          <a:extLst>
            <a:ext uri="{FF2B5EF4-FFF2-40B4-BE49-F238E27FC236}">
              <a16:creationId xmlns:a16="http://schemas.microsoft.com/office/drawing/2014/main" id="{C33ABBDA-E492-40C6-B87F-A84F29584891}"/>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252" name="直線コネクタ 251">
          <a:extLst>
            <a:ext uri="{FF2B5EF4-FFF2-40B4-BE49-F238E27FC236}">
              <a16:creationId xmlns:a16="http://schemas.microsoft.com/office/drawing/2014/main" id="{48B42B25-F702-4882-8761-ED8BC0336CB2}"/>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253" name="テキスト ボックス 252">
          <a:extLst>
            <a:ext uri="{FF2B5EF4-FFF2-40B4-BE49-F238E27FC236}">
              <a16:creationId xmlns:a16="http://schemas.microsoft.com/office/drawing/2014/main" id="{1786ED34-59D5-4D4C-A0DB-3C6E14F74F83}"/>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254" name="【保健センター・保健所】&#10;一人当たり面積グラフ枠">
          <a:extLst>
            <a:ext uri="{FF2B5EF4-FFF2-40B4-BE49-F238E27FC236}">
              <a16:creationId xmlns:a16="http://schemas.microsoft.com/office/drawing/2014/main" id="{EC2000BA-1F7F-4E4D-A057-1A85B885BF71}"/>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75438</xdr:rowOff>
    </xdr:from>
    <xdr:to>
      <xdr:col>116</xdr:col>
      <xdr:colOff>62864</xdr:colOff>
      <xdr:row>64</xdr:row>
      <xdr:rowOff>110708</xdr:rowOff>
    </xdr:to>
    <xdr:cxnSp macro="">
      <xdr:nvCxnSpPr>
        <xdr:cNvPr id="255" name="直線コネクタ 254">
          <a:extLst>
            <a:ext uri="{FF2B5EF4-FFF2-40B4-BE49-F238E27FC236}">
              <a16:creationId xmlns:a16="http://schemas.microsoft.com/office/drawing/2014/main" id="{5D0A4EFD-E59D-4D05-87A2-5E983929BB48}"/>
            </a:ext>
          </a:extLst>
        </xdr:cNvPr>
        <xdr:cNvCxnSpPr/>
      </xdr:nvCxnSpPr>
      <xdr:spPr>
        <a:xfrm flipV="1">
          <a:off x="22160864" y="9505188"/>
          <a:ext cx="0" cy="1578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114535</xdr:rowOff>
    </xdr:from>
    <xdr:ext cx="469744" cy="259045"/>
    <xdr:sp macro="" textlink="">
      <xdr:nvSpPr>
        <xdr:cNvPr id="256" name="【保健センター・保健所】&#10;一人当たり面積最小値テキスト">
          <a:extLst>
            <a:ext uri="{FF2B5EF4-FFF2-40B4-BE49-F238E27FC236}">
              <a16:creationId xmlns:a16="http://schemas.microsoft.com/office/drawing/2014/main" id="{5B3F88F2-A2C0-42D9-B1E6-EBB6AF2731D8}"/>
            </a:ext>
          </a:extLst>
        </xdr:cNvPr>
        <xdr:cNvSpPr txBox="1"/>
      </xdr:nvSpPr>
      <xdr:spPr>
        <a:xfrm>
          <a:off x="22199600" y="11087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110708</xdr:rowOff>
    </xdr:from>
    <xdr:to>
      <xdr:col>116</xdr:col>
      <xdr:colOff>152400</xdr:colOff>
      <xdr:row>64</xdr:row>
      <xdr:rowOff>110708</xdr:rowOff>
    </xdr:to>
    <xdr:cxnSp macro="">
      <xdr:nvCxnSpPr>
        <xdr:cNvPr id="257" name="直線コネクタ 256">
          <a:extLst>
            <a:ext uri="{FF2B5EF4-FFF2-40B4-BE49-F238E27FC236}">
              <a16:creationId xmlns:a16="http://schemas.microsoft.com/office/drawing/2014/main" id="{85BFEC90-C848-4E90-ACCD-A9A7688A9326}"/>
            </a:ext>
          </a:extLst>
        </xdr:cNvPr>
        <xdr:cNvCxnSpPr/>
      </xdr:nvCxnSpPr>
      <xdr:spPr>
        <a:xfrm>
          <a:off x="22072600" y="11083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22115</xdr:rowOff>
    </xdr:from>
    <xdr:ext cx="469744" cy="259045"/>
    <xdr:sp macro="" textlink="">
      <xdr:nvSpPr>
        <xdr:cNvPr id="258" name="【保健センター・保健所】&#10;一人当たり面積最大値テキスト">
          <a:extLst>
            <a:ext uri="{FF2B5EF4-FFF2-40B4-BE49-F238E27FC236}">
              <a16:creationId xmlns:a16="http://schemas.microsoft.com/office/drawing/2014/main" id="{6044A47F-1B71-4BB3-9436-F5C4B91004BF}"/>
            </a:ext>
          </a:extLst>
        </xdr:cNvPr>
        <xdr:cNvSpPr txBox="1"/>
      </xdr:nvSpPr>
      <xdr:spPr>
        <a:xfrm>
          <a:off x="22199600" y="9280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75438</xdr:rowOff>
    </xdr:from>
    <xdr:to>
      <xdr:col>116</xdr:col>
      <xdr:colOff>152400</xdr:colOff>
      <xdr:row>55</xdr:row>
      <xdr:rowOff>75438</xdr:rowOff>
    </xdr:to>
    <xdr:cxnSp macro="">
      <xdr:nvCxnSpPr>
        <xdr:cNvPr id="259" name="直線コネクタ 258">
          <a:extLst>
            <a:ext uri="{FF2B5EF4-FFF2-40B4-BE49-F238E27FC236}">
              <a16:creationId xmlns:a16="http://schemas.microsoft.com/office/drawing/2014/main" id="{01A4D469-4EA9-4467-86F9-F8EE998B5C97}"/>
            </a:ext>
          </a:extLst>
        </xdr:cNvPr>
        <xdr:cNvCxnSpPr/>
      </xdr:nvCxnSpPr>
      <xdr:spPr>
        <a:xfrm>
          <a:off x="22072600" y="9505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126509</xdr:rowOff>
    </xdr:from>
    <xdr:ext cx="469744" cy="259045"/>
    <xdr:sp macro="" textlink="">
      <xdr:nvSpPr>
        <xdr:cNvPr id="260" name="【保健センター・保健所】&#10;一人当たり面積平均値テキスト">
          <a:extLst>
            <a:ext uri="{FF2B5EF4-FFF2-40B4-BE49-F238E27FC236}">
              <a16:creationId xmlns:a16="http://schemas.microsoft.com/office/drawing/2014/main" id="{D3407A1B-1AD1-4BF0-97B1-C6A48B272085}"/>
            </a:ext>
          </a:extLst>
        </xdr:cNvPr>
        <xdr:cNvSpPr txBox="1"/>
      </xdr:nvSpPr>
      <xdr:spPr>
        <a:xfrm>
          <a:off x="22199600" y="109278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148082</xdr:rowOff>
    </xdr:from>
    <xdr:to>
      <xdr:col>116</xdr:col>
      <xdr:colOff>114300</xdr:colOff>
      <xdr:row>64</xdr:row>
      <xdr:rowOff>78232</xdr:rowOff>
    </xdr:to>
    <xdr:sp macro="" textlink="">
      <xdr:nvSpPr>
        <xdr:cNvPr id="261" name="フローチャート: 判断 260">
          <a:extLst>
            <a:ext uri="{FF2B5EF4-FFF2-40B4-BE49-F238E27FC236}">
              <a16:creationId xmlns:a16="http://schemas.microsoft.com/office/drawing/2014/main" id="{3EAA9AA7-759F-406D-BE2A-C15B49FE7CDA}"/>
            </a:ext>
          </a:extLst>
        </xdr:cNvPr>
        <xdr:cNvSpPr/>
      </xdr:nvSpPr>
      <xdr:spPr>
        <a:xfrm>
          <a:off x="22110700" y="1094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136652</xdr:rowOff>
    </xdr:from>
    <xdr:to>
      <xdr:col>112</xdr:col>
      <xdr:colOff>38100</xdr:colOff>
      <xdr:row>64</xdr:row>
      <xdr:rowOff>66802</xdr:rowOff>
    </xdr:to>
    <xdr:sp macro="" textlink="">
      <xdr:nvSpPr>
        <xdr:cNvPr id="262" name="フローチャート: 判断 261">
          <a:extLst>
            <a:ext uri="{FF2B5EF4-FFF2-40B4-BE49-F238E27FC236}">
              <a16:creationId xmlns:a16="http://schemas.microsoft.com/office/drawing/2014/main" id="{4FBFCD7A-C64C-46A1-8554-96C71503DBDE}"/>
            </a:ext>
          </a:extLst>
        </xdr:cNvPr>
        <xdr:cNvSpPr/>
      </xdr:nvSpPr>
      <xdr:spPr>
        <a:xfrm>
          <a:off x="21272500" y="10938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64</xdr:row>
      <xdr:rowOff>57929</xdr:rowOff>
    </xdr:from>
    <xdr:ext cx="469744" cy="259045"/>
    <xdr:sp macro="" textlink="">
      <xdr:nvSpPr>
        <xdr:cNvPr id="263" name="n_1aveValue【保健センター・保健所】&#10;一人当たり面積">
          <a:extLst>
            <a:ext uri="{FF2B5EF4-FFF2-40B4-BE49-F238E27FC236}">
              <a16:creationId xmlns:a16="http://schemas.microsoft.com/office/drawing/2014/main" id="{4607C948-694D-4451-801F-C63CD57F0EA6}"/>
            </a:ext>
          </a:extLst>
        </xdr:cNvPr>
        <xdr:cNvSpPr txBox="1"/>
      </xdr:nvSpPr>
      <xdr:spPr>
        <a:xfrm>
          <a:off x="21075727" y="11030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63</xdr:row>
      <xdr:rowOff>124895</xdr:rowOff>
    </xdr:from>
    <xdr:to>
      <xdr:col>107</xdr:col>
      <xdr:colOff>101600</xdr:colOff>
      <xdr:row>64</xdr:row>
      <xdr:rowOff>55045</xdr:rowOff>
    </xdr:to>
    <xdr:sp macro="" textlink="">
      <xdr:nvSpPr>
        <xdr:cNvPr id="264" name="フローチャート: 判断 263">
          <a:extLst>
            <a:ext uri="{FF2B5EF4-FFF2-40B4-BE49-F238E27FC236}">
              <a16:creationId xmlns:a16="http://schemas.microsoft.com/office/drawing/2014/main" id="{2D607762-E3D3-4678-A60D-E6E074B4CB42}"/>
            </a:ext>
          </a:extLst>
        </xdr:cNvPr>
        <xdr:cNvSpPr/>
      </xdr:nvSpPr>
      <xdr:spPr>
        <a:xfrm>
          <a:off x="20383500" y="1092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62</xdr:row>
      <xdr:rowOff>71572</xdr:rowOff>
    </xdr:from>
    <xdr:ext cx="469744" cy="259045"/>
    <xdr:sp macro="" textlink="">
      <xdr:nvSpPr>
        <xdr:cNvPr id="265" name="n_2aveValue【保健センター・保健所】&#10;一人当たり面積">
          <a:extLst>
            <a:ext uri="{FF2B5EF4-FFF2-40B4-BE49-F238E27FC236}">
              <a16:creationId xmlns:a16="http://schemas.microsoft.com/office/drawing/2014/main" id="{4FADA5B1-CD98-415F-BB56-18133B325C71}"/>
            </a:ext>
          </a:extLst>
        </xdr:cNvPr>
        <xdr:cNvSpPr txBox="1"/>
      </xdr:nvSpPr>
      <xdr:spPr>
        <a:xfrm>
          <a:off x="20199427" y="1070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63</xdr:row>
      <xdr:rowOff>139918</xdr:rowOff>
    </xdr:from>
    <xdr:to>
      <xdr:col>102</xdr:col>
      <xdr:colOff>165100</xdr:colOff>
      <xdr:row>64</xdr:row>
      <xdr:rowOff>70068</xdr:rowOff>
    </xdr:to>
    <xdr:sp macro="" textlink="">
      <xdr:nvSpPr>
        <xdr:cNvPr id="266" name="フローチャート: 判断 265">
          <a:extLst>
            <a:ext uri="{FF2B5EF4-FFF2-40B4-BE49-F238E27FC236}">
              <a16:creationId xmlns:a16="http://schemas.microsoft.com/office/drawing/2014/main" id="{0B1AAC62-980B-4492-A98F-BA2127EC93A6}"/>
            </a:ext>
          </a:extLst>
        </xdr:cNvPr>
        <xdr:cNvSpPr/>
      </xdr:nvSpPr>
      <xdr:spPr>
        <a:xfrm>
          <a:off x="19494500" y="10941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62</xdr:row>
      <xdr:rowOff>86595</xdr:rowOff>
    </xdr:from>
    <xdr:ext cx="469744" cy="259045"/>
    <xdr:sp macro="" textlink="">
      <xdr:nvSpPr>
        <xdr:cNvPr id="267" name="n_3aveValue【保健センター・保健所】&#10;一人当たり面積">
          <a:extLst>
            <a:ext uri="{FF2B5EF4-FFF2-40B4-BE49-F238E27FC236}">
              <a16:creationId xmlns:a16="http://schemas.microsoft.com/office/drawing/2014/main" id="{C188A2FA-725F-4941-B5E5-FCDD4138C02C}"/>
            </a:ext>
          </a:extLst>
        </xdr:cNvPr>
        <xdr:cNvSpPr txBox="1"/>
      </xdr:nvSpPr>
      <xdr:spPr>
        <a:xfrm>
          <a:off x="19310427" y="10716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268" name="テキスト ボックス 267">
          <a:extLst>
            <a:ext uri="{FF2B5EF4-FFF2-40B4-BE49-F238E27FC236}">
              <a16:creationId xmlns:a16="http://schemas.microsoft.com/office/drawing/2014/main" id="{F8A112FB-0AA9-4262-8150-A270EA87CCDB}"/>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269" name="テキスト ボックス 268">
          <a:extLst>
            <a:ext uri="{FF2B5EF4-FFF2-40B4-BE49-F238E27FC236}">
              <a16:creationId xmlns:a16="http://schemas.microsoft.com/office/drawing/2014/main" id="{19BC1DFA-85FD-469F-A642-C7878C5BE8A3}"/>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270" name="テキスト ボックス 269">
          <a:extLst>
            <a:ext uri="{FF2B5EF4-FFF2-40B4-BE49-F238E27FC236}">
              <a16:creationId xmlns:a16="http://schemas.microsoft.com/office/drawing/2014/main" id="{5BC865C9-E972-4AFD-AF1F-D75D5654F333}"/>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271" name="テキスト ボックス 270">
          <a:extLst>
            <a:ext uri="{FF2B5EF4-FFF2-40B4-BE49-F238E27FC236}">
              <a16:creationId xmlns:a16="http://schemas.microsoft.com/office/drawing/2014/main" id="{72FD67A0-C47F-4402-8971-DD96EB63DEC4}"/>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272" name="テキスト ボックス 271">
          <a:extLst>
            <a:ext uri="{FF2B5EF4-FFF2-40B4-BE49-F238E27FC236}">
              <a16:creationId xmlns:a16="http://schemas.microsoft.com/office/drawing/2014/main" id="{27BE92B3-671B-4AFA-8971-D44C7E3A27AF}"/>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113792</xdr:rowOff>
    </xdr:from>
    <xdr:to>
      <xdr:col>112</xdr:col>
      <xdr:colOff>38100</xdr:colOff>
      <xdr:row>63</xdr:row>
      <xdr:rowOff>43942</xdr:rowOff>
    </xdr:to>
    <xdr:sp macro="" textlink="">
      <xdr:nvSpPr>
        <xdr:cNvPr id="273" name="楕円 272">
          <a:extLst>
            <a:ext uri="{FF2B5EF4-FFF2-40B4-BE49-F238E27FC236}">
              <a16:creationId xmlns:a16="http://schemas.microsoft.com/office/drawing/2014/main" id="{F04BABD0-4D6B-4DE4-B0EA-95AE33B15334}"/>
            </a:ext>
          </a:extLst>
        </xdr:cNvPr>
        <xdr:cNvSpPr/>
      </xdr:nvSpPr>
      <xdr:spPr>
        <a:xfrm>
          <a:off x="21272500" y="1074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60469</xdr:rowOff>
    </xdr:from>
    <xdr:ext cx="469744" cy="259045"/>
    <xdr:sp macro="" textlink="">
      <xdr:nvSpPr>
        <xdr:cNvPr id="274" name="n_1mainValue【保健センター・保健所】&#10;一人当たり面積">
          <a:extLst>
            <a:ext uri="{FF2B5EF4-FFF2-40B4-BE49-F238E27FC236}">
              <a16:creationId xmlns:a16="http://schemas.microsoft.com/office/drawing/2014/main" id="{4307A62C-2A8A-43F8-993D-44E8A93E6FC9}"/>
            </a:ext>
          </a:extLst>
        </xdr:cNvPr>
        <xdr:cNvSpPr txBox="1"/>
      </xdr:nvSpPr>
      <xdr:spPr>
        <a:xfrm>
          <a:off x="21075727" y="10518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275" name="正方形/長方形 274">
          <a:extLst>
            <a:ext uri="{FF2B5EF4-FFF2-40B4-BE49-F238E27FC236}">
              <a16:creationId xmlns:a16="http://schemas.microsoft.com/office/drawing/2014/main" id="{E757E0F5-F4FB-43B1-BEC7-EE12E6987024}"/>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276" name="正方形/長方形 275">
          <a:extLst>
            <a:ext uri="{FF2B5EF4-FFF2-40B4-BE49-F238E27FC236}">
              <a16:creationId xmlns:a16="http://schemas.microsoft.com/office/drawing/2014/main" id="{37359EDD-1901-4F49-BC0B-8DBD32D34F27}"/>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277" name="正方形/長方形 276">
          <a:extLst>
            <a:ext uri="{FF2B5EF4-FFF2-40B4-BE49-F238E27FC236}">
              <a16:creationId xmlns:a16="http://schemas.microsoft.com/office/drawing/2014/main" id="{1EE3AD9A-4DB9-493C-8B44-D0C856A46ACB}"/>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278" name="正方形/長方形 277">
          <a:extLst>
            <a:ext uri="{FF2B5EF4-FFF2-40B4-BE49-F238E27FC236}">
              <a16:creationId xmlns:a16="http://schemas.microsoft.com/office/drawing/2014/main" id="{F6CB2B18-2A87-4B68-B991-1A7BE3E5DF0F}"/>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279" name="正方形/長方形 278">
          <a:extLst>
            <a:ext uri="{FF2B5EF4-FFF2-40B4-BE49-F238E27FC236}">
              <a16:creationId xmlns:a16="http://schemas.microsoft.com/office/drawing/2014/main" id="{BF50490E-7902-4EEF-A66C-AE124AE48F09}"/>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280" name="正方形/長方形 279">
          <a:extLst>
            <a:ext uri="{FF2B5EF4-FFF2-40B4-BE49-F238E27FC236}">
              <a16:creationId xmlns:a16="http://schemas.microsoft.com/office/drawing/2014/main" id="{EECF073D-83D8-41B4-BECF-441DC93F850D}"/>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281" name="正方形/長方形 280">
          <a:extLst>
            <a:ext uri="{FF2B5EF4-FFF2-40B4-BE49-F238E27FC236}">
              <a16:creationId xmlns:a16="http://schemas.microsoft.com/office/drawing/2014/main" id="{4D4D7F5C-518D-4FEB-BE31-E123123C712A}"/>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282" name="正方形/長方形 281">
          <a:extLst>
            <a:ext uri="{FF2B5EF4-FFF2-40B4-BE49-F238E27FC236}">
              <a16:creationId xmlns:a16="http://schemas.microsoft.com/office/drawing/2014/main" id="{97C24294-6338-45BF-9189-229A7CAE4BED}"/>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283" name="テキスト ボックス 282">
          <a:extLst>
            <a:ext uri="{FF2B5EF4-FFF2-40B4-BE49-F238E27FC236}">
              <a16:creationId xmlns:a16="http://schemas.microsoft.com/office/drawing/2014/main" id="{298E7BF3-7E5D-436D-B6B5-EBFF8AEC7F2E}"/>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284" name="直線コネクタ 283">
          <a:extLst>
            <a:ext uri="{FF2B5EF4-FFF2-40B4-BE49-F238E27FC236}">
              <a16:creationId xmlns:a16="http://schemas.microsoft.com/office/drawing/2014/main" id="{74DCA809-02A4-4E2B-922E-329CF767FD7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285" name="テキスト ボックス 284">
          <a:extLst>
            <a:ext uri="{FF2B5EF4-FFF2-40B4-BE49-F238E27FC236}">
              <a16:creationId xmlns:a16="http://schemas.microsoft.com/office/drawing/2014/main" id="{F720B608-2B42-4A6A-AB75-151403CBB76C}"/>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286" name="直線コネクタ 285">
          <a:extLst>
            <a:ext uri="{FF2B5EF4-FFF2-40B4-BE49-F238E27FC236}">
              <a16:creationId xmlns:a16="http://schemas.microsoft.com/office/drawing/2014/main" id="{107325A0-5B3E-4EE2-98E3-75C4DAE4FCFB}"/>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287" name="テキスト ボックス 286">
          <a:extLst>
            <a:ext uri="{FF2B5EF4-FFF2-40B4-BE49-F238E27FC236}">
              <a16:creationId xmlns:a16="http://schemas.microsoft.com/office/drawing/2014/main" id="{13F8A117-82A6-4369-B475-5D9C89664E7B}"/>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288" name="直線コネクタ 287">
          <a:extLst>
            <a:ext uri="{FF2B5EF4-FFF2-40B4-BE49-F238E27FC236}">
              <a16:creationId xmlns:a16="http://schemas.microsoft.com/office/drawing/2014/main" id="{560BEBB9-1A76-4247-AC6A-543AF0C3B31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289" name="テキスト ボックス 288">
          <a:extLst>
            <a:ext uri="{FF2B5EF4-FFF2-40B4-BE49-F238E27FC236}">
              <a16:creationId xmlns:a16="http://schemas.microsoft.com/office/drawing/2014/main" id="{DD65BB69-C794-4622-97B9-F362645809F9}"/>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290" name="直線コネクタ 289">
          <a:extLst>
            <a:ext uri="{FF2B5EF4-FFF2-40B4-BE49-F238E27FC236}">
              <a16:creationId xmlns:a16="http://schemas.microsoft.com/office/drawing/2014/main" id="{0985D60C-A74A-4A90-8F60-0548E1BD1D87}"/>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291" name="テキスト ボックス 290">
          <a:extLst>
            <a:ext uri="{FF2B5EF4-FFF2-40B4-BE49-F238E27FC236}">
              <a16:creationId xmlns:a16="http://schemas.microsoft.com/office/drawing/2014/main" id="{FAE01641-EB27-439D-A67C-9C7D6880C2EA}"/>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292" name="直線コネクタ 291">
          <a:extLst>
            <a:ext uri="{FF2B5EF4-FFF2-40B4-BE49-F238E27FC236}">
              <a16:creationId xmlns:a16="http://schemas.microsoft.com/office/drawing/2014/main" id="{1DC5E1A0-A46C-4394-AE3F-258640BE36A1}"/>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293" name="テキスト ボックス 292">
          <a:extLst>
            <a:ext uri="{FF2B5EF4-FFF2-40B4-BE49-F238E27FC236}">
              <a16:creationId xmlns:a16="http://schemas.microsoft.com/office/drawing/2014/main" id="{C95D0A20-5905-449D-9DAB-A35AFA354C51}"/>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294" name="直線コネクタ 293">
          <a:extLst>
            <a:ext uri="{FF2B5EF4-FFF2-40B4-BE49-F238E27FC236}">
              <a16:creationId xmlns:a16="http://schemas.microsoft.com/office/drawing/2014/main" id="{A89C0F02-8875-4BEF-AE1B-0D947647E4F2}"/>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295" name="テキスト ボックス 294">
          <a:extLst>
            <a:ext uri="{FF2B5EF4-FFF2-40B4-BE49-F238E27FC236}">
              <a16:creationId xmlns:a16="http://schemas.microsoft.com/office/drawing/2014/main" id="{B917CC40-FCAF-41A0-9C8D-B889BB278BCC}"/>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296" name="直線コネクタ 295">
          <a:extLst>
            <a:ext uri="{FF2B5EF4-FFF2-40B4-BE49-F238E27FC236}">
              <a16:creationId xmlns:a16="http://schemas.microsoft.com/office/drawing/2014/main" id="{3A7874E5-3721-41F0-B21C-692FD41D3F78}"/>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297" name="テキスト ボックス 296">
          <a:extLst>
            <a:ext uri="{FF2B5EF4-FFF2-40B4-BE49-F238E27FC236}">
              <a16:creationId xmlns:a16="http://schemas.microsoft.com/office/drawing/2014/main" id="{A8388ECF-FB02-414F-A1B9-A3DBD8F5B6A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298" name="【消防施設】&#10;有形固定資産減価償却率グラフ枠">
          <a:extLst>
            <a:ext uri="{FF2B5EF4-FFF2-40B4-BE49-F238E27FC236}">
              <a16:creationId xmlns:a16="http://schemas.microsoft.com/office/drawing/2014/main" id="{1ECD3929-A945-4D06-AD48-FB2C43A5FB0C}"/>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60961</xdr:rowOff>
    </xdr:from>
    <xdr:to>
      <xdr:col>85</xdr:col>
      <xdr:colOff>126364</xdr:colOff>
      <xdr:row>87</xdr:row>
      <xdr:rowOff>13336</xdr:rowOff>
    </xdr:to>
    <xdr:cxnSp macro="">
      <xdr:nvCxnSpPr>
        <xdr:cNvPr id="299" name="直線コネクタ 298">
          <a:extLst>
            <a:ext uri="{FF2B5EF4-FFF2-40B4-BE49-F238E27FC236}">
              <a16:creationId xmlns:a16="http://schemas.microsoft.com/office/drawing/2014/main" id="{CE4A3432-F686-4910-BBC6-B3EC62A6445C}"/>
            </a:ext>
          </a:extLst>
        </xdr:cNvPr>
        <xdr:cNvCxnSpPr/>
      </xdr:nvCxnSpPr>
      <xdr:spPr>
        <a:xfrm flipV="1">
          <a:off x="16318864" y="13434061"/>
          <a:ext cx="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17163</xdr:rowOff>
    </xdr:from>
    <xdr:ext cx="405111" cy="259045"/>
    <xdr:sp macro="" textlink="">
      <xdr:nvSpPr>
        <xdr:cNvPr id="300" name="【消防施設】&#10;有形固定資産減価償却率最小値テキスト">
          <a:extLst>
            <a:ext uri="{FF2B5EF4-FFF2-40B4-BE49-F238E27FC236}">
              <a16:creationId xmlns:a16="http://schemas.microsoft.com/office/drawing/2014/main" id="{B0238C0A-E603-4CEA-B6BD-6EE6D33322C0}"/>
            </a:ext>
          </a:extLst>
        </xdr:cNvPr>
        <xdr:cNvSpPr txBox="1"/>
      </xdr:nvSpPr>
      <xdr:spPr>
        <a:xfrm>
          <a:off x="16357600" y="1493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13336</xdr:rowOff>
    </xdr:from>
    <xdr:to>
      <xdr:col>86</xdr:col>
      <xdr:colOff>25400</xdr:colOff>
      <xdr:row>87</xdr:row>
      <xdr:rowOff>13336</xdr:rowOff>
    </xdr:to>
    <xdr:cxnSp macro="">
      <xdr:nvCxnSpPr>
        <xdr:cNvPr id="301" name="直線コネクタ 300">
          <a:extLst>
            <a:ext uri="{FF2B5EF4-FFF2-40B4-BE49-F238E27FC236}">
              <a16:creationId xmlns:a16="http://schemas.microsoft.com/office/drawing/2014/main" id="{C963BBB0-B5EE-4525-8814-C2C645ACDDB5}"/>
            </a:ext>
          </a:extLst>
        </xdr:cNvPr>
        <xdr:cNvCxnSpPr/>
      </xdr:nvCxnSpPr>
      <xdr:spPr>
        <a:xfrm>
          <a:off x="16230600" y="14929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7638</xdr:rowOff>
    </xdr:from>
    <xdr:ext cx="405111" cy="259045"/>
    <xdr:sp macro="" textlink="">
      <xdr:nvSpPr>
        <xdr:cNvPr id="302" name="【消防施設】&#10;有形固定資産減価償却率最大値テキスト">
          <a:extLst>
            <a:ext uri="{FF2B5EF4-FFF2-40B4-BE49-F238E27FC236}">
              <a16:creationId xmlns:a16="http://schemas.microsoft.com/office/drawing/2014/main" id="{F1876A92-DCF0-4570-B264-3E5396ECDB29}"/>
            </a:ext>
          </a:extLst>
        </xdr:cNvPr>
        <xdr:cNvSpPr txBox="1"/>
      </xdr:nvSpPr>
      <xdr:spPr>
        <a:xfrm>
          <a:off x="16357600" y="1320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60961</xdr:rowOff>
    </xdr:from>
    <xdr:to>
      <xdr:col>86</xdr:col>
      <xdr:colOff>25400</xdr:colOff>
      <xdr:row>78</xdr:row>
      <xdr:rowOff>60961</xdr:rowOff>
    </xdr:to>
    <xdr:cxnSp macro="">
      <xdr:nvCxnSpPr>
        <xdr:cNvPr id="303" name="直線コネクタ 302">
          <a:extLst>
            <a:ext uri="{FF2B5EF4-FFF2-40B4-BE49-F238E27FC236}">
              <a16:creationId xmlns:a16="http://schemas.microsoft.com/office/drawing/2014/main" id="{03116DA2-5140-46D8-8B33-982B67310E6A}"/>
            </a:ext>
          </a:extLst>
        </xdr:cNvPr>
        <xdr:cNvCxnSpPr/>
      </xdr:nvCxnSpPr>
      <xdr:spPr>
        <a:xfrm>
          <a:off x="16230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112413</xdr:rowOff>
    </xdr:from>
    <xdr:ext cx="405111" cy="259045"/>
    <xdr:sp macro="" textlink="">
      <xdr:nvSpPr>
        <xdr:cNvPr id="304" name="【消防施設】&#10;有形固定資産減価償却率平均値テキスト">
          <a:extLst>
            <a:ext uri="{FF2B5EF4-FFF2-40B4-BE49-F238E27FC236}">
              <a16:creationId xmlns:a16="http://schemas.microsoft.com/office/drawing/2014/main" id="{DDBB4C81-DA50-44C4-B7DE-72618D7069B8}"/>
            </a:ext>
          </a:extLst>
        </xdr:cNvPr>
        <xdr:cNvSpPr txBox="1"/>
      </xdr:nvSpPr>
      <xdr:spPr>
        <a:xfrm>
          <a:off x="16357600" y="139998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133986</xdr:rowOff>
    </xdr:from>
    <xdr:to>
      <xdr:col>85</xdr:col>
      <xdr:colOff>177800</xdr:colOff>
      <xdr:row>82</xdr:row>
      <xdr:rowOff>64136</xdr:rowOff>
    </xdr:to>
    <xdr:sp macro="" textlink="">
      <xdr:nvSpPr>
        <xdr:cNvPr id="305" name="フローチャート: 判断 304">
          <a:extLst>
            <a:ext uri="{FF2B5EF4-FFF2-40B4-BE49-F238E27FC236}">
              <a16:creationId xmlns:a16="http://schemas.microsoft.com/office/drawing/2014/main" id="{C114C69F-07ED-4EFC-82D3-C1B297FCE35B}"/>
            </a:ext>
          </a:extLst>
        </xdr:cNvPr>
        <xdr:cNvSpPr/>
      </xdr:nvSpPr>
      <xdr:spPr>
        <a:xfrm>
          <a:off x="162687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149225</xdr:rowOff>
    </xdr:from>
    <xdr:to>
      <xdr:col>81</xdr:col>
      <xdr:colOff>101600</xdr:colOff>
      <xdr:row>82</xdr:row>
      <xdr:rowOff>79375</xdr:rowOff>
    </xdr:to>
    <xdr:sp macro="" textlink="">
      <xdr:nvSpPr>
        <xdr:cNvPr id="306" name="フローチャート: 判断 305">
          <a:extLst>
            <a:ext uri="{FF2B5EF4-FFF2-40B4-BE49-F238E27FC236}">
              <a16:creationId xmlns:a16="http://schemas.microsoft.com/office/drawing/2014/main" id="{EC146554-B371-4AC4-BEB5-A124393DB809}"/>
            </a:ext>
          </a:extLst>
        </xdr:cNvPr>
        <xdr:cNvSpPr/>
      </xdr:nvSpPr>
      <xdr:spPr>
        <a:xfrm>
          <a:off x="15430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70502</xdr:rowOff>
    </xdr:from>
    <xdr:ext cx="405111" cy="259045"/>
    <xdr:sp macro="" textlink="">
      <xdr:nvSpPr>
        <xdr:cNvPr id="307" name="n_1aveValue【消防施設】&#10;有形固定資産減価償却率">
          <a:extLst>
            <a:ext uri="{FF2B5EF4-FFF2-40B4-BE49-F238E27FC236}">
              <a16:creationId xmlns:a16="http://schemas.microsoft.com/office/drawing/2014/main" id="{BBD95F93-94C6-4A7F-9941-0593072563E6}"/>
            </a:ext>
          </a:extLst>
        </xdr:cNvPr>
        <xdr:cNvSpPr txBox="1"/>
      </xdr:nvSpPr>
      <xdr:spPr>
        <a:xfrm>
          <a:off x="15266044" y="1412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76836</xdr:rowOff>
    </xdr:from>
    <xdr:to>
      <xdr:col>76</xdr:col>
      <xdr:colOff>165100</xdr:colOff>
      <xdr:row>83</xdr:row>
      <xdr:rowOff>6986</xdr:rowOff>
    </xdr:to>
    <xdr:sp macro="" textlink="">
      <xdr:nvSpPr>
        <xdr:cNvPr id="308" name="フローチャート: 判断 307">
          <a:extLst>
            <a:ext uri="{FF2B5EF4-FFF2-40B4-BE49-F238E27FC236}">
              <a16:creationId xmlns:a16="http://schemas.microsoft.com/office/drawing/2014/main" id="{01CA6474-7F0A-4A6F-BBE3-57C57E377830}"/>
            </a:ext>
          </a:extLst>
        </xdr:cNvPr>
        <xdr:cNvSpPr/>
      </xdr:nvSpPr>
      <xdr:spPr>
        <a:xfrm>
          <a:off x="145415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23513</xdr:rowOff>
    </xdr:from>
    <xdr:ext cx="405111" cy="259045"/>
    <xdr:sp macro="" textlink="">
      <xdr:nvSpPr>
        <xdr:cNvPr id="309" name="n_2aveValue【消防施設】&#10;有形固定資産減価償却率">
          <a:extLst>
            <a:ext uri="{FF2B5EF4-FFF2-40B4-BE49-F238E27FC236}">
              <a16:creationId xmlns:a16="http://schemas.microsoft.com/office/drawing/2014/main" id="{7ED01CA3-29BF-44DD-831A-22394B11F306}"/>
            </a:ext>
          </a:extLst>
        </xdr:cNvPr>
        <xdr:cNvSpPr txBox="1"/>
      </xdr:nvSpPr>
      <xdr:spPr>
        <a:xfrm>
          <a:off x="14389744" y="13910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82</xdr:row>
      <xdr:rowOff>69214</xdr:rowOff>
    </xdr:from>
    <xdr:to>
      <xdr:col>72</xdr:col>
      <xdr:colOff>38100</xdr:colOff>
      <xdr:row>82</xdr:row>
      <xdr:rowOff>170814</xdr:rowOff>
    </xdr:to>
    <xdr:sp macro="" textlink="">
      <xdr:nvSpPr>
        <xdr:cNvPr id="310" name="フローチャート: 判断 309">
          <a:extLst>
            <a:ext uri="{FF2B5EF4-FFF2-40B4-BE49-F238E27FC236}">
              <a16:creationId xmlns:a16="http://schemas.microsoft.com/office/drawing/2014/main" id="{A8E51BD1-2DC5-45BF-B731-F7CE1AFDA779}"/>
            </a:ext>
          </a:extLst>
        </xdr:cNvPr>
        <xdr:cNvSpPr/>
      </xdr:nvSpPr>
      <xdr:spPr>
        <a:xfrm>
          <a:off x="136525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81</xdr:row>
      <xdr:rowOff>15891</xdr:rowOff>
    </xdr:from>
    <xdr:ext cx="405111" cy="259045"/>
    <xdr:sp macro="" textlink="">
      <xdr:nvSpPr>
        <xdr:cNvPr id="311" name="n_3aveValue【消防施設】&#10;有形固定資産減価償却率">
          <a:extLst>
            <a:ext uri="{FF2B5EF4-FFF2-40B4-BE49-F238E27FC236}">
              <a16:creationId xmlns:a16="http://schemas.microsoft.com/office/drawing/2014/main" id="{D5D3DE54-9F1B-43C0-A43E-1486F526AE80}"/>
            </a:ext>
          </a:extLst>
        </xdr:cNvPr>
        <xdr:cNvSpPr txBox="1"/>
      </xdr:nvSpPr>
      <xdr:spPr>
        <a:xfrm>
          <a:off x="13500744" y="1390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312" name="テキスト ボックス 311">
          <a:extLst>
            <a:ext uri="{FF2B5EF4-FFF2-40B4-BE49-F238E27FC236}">
              <a16:creationId xmlns:a16="http://schemas.microsoft.com/office/drawing/2014/main" id="{3D564905-2F2D-40B0-886D-497644B4EF9C}"/>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13" name="テキスト ボックス 312">
          <a:extLst>
            <a:ext uri="{FF2B5EF4-FFF2-40B4-BE49-F238E27FC236}">
              <a16:creationId xmlns:a16="http://schemas.microsoft.com/office/drawing/2014/main" id="{3E140782-E98A-45B0-AE22-77E6E45AAB41}"/>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14" name="テキスト ボックス 313">
          <a:extLst>
            <a:ext uri="{FF2B5EF4-FFF2-40B4-BE49-F238E27FC236}">
              <a16:creationId xmlns:a16="http://schemas.microsoft.com/office/drawing/2014/main" id="{F89DF393-5D4F-4E88-A1CD-3DFC230D851B}"/>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15" name="テキスト ボックス 314">
          <a:extLst>
            <a:ext uri="{FF2B5EF4-FFF2-40B4-BE49-F238E27FC236}">
              <a16:creationId xmlns:a16="http://schemas.microsoft.com/office/drawing/2014/main" id="{3CA69C82-4EF0-4DC2-ACCB-7DE2DB2E8974}"/>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16" name="テキスト ボックス 315">
          <a:extLst>
            <a:ext uri="{FF2B5EF4-FFF2-40B4-BE49-F238E27FC236}">
              <a16:creationId xmlns:a16="http://schemas.microsoft.com/office/drawing/2014/main" id="{95D4475A-0A23-48BF-B73B-016E5625D4F3}"/>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92075</xdr:rowOff>
    </xdr:from>
    <xdr:to>
      <xdr:col>81</xdr:col>
      <xdr:colOff>101600</xdr:colOff>
      <xdr:row>81</xdr:row>
      <xdr:rowOff>22225</xdr:rowOff>
    </xdr:to>
    <xdr:sp macro="" textlink="">
      <xdr:nvSpPr>
        <xdr:cNvPr id="317" name="楕円 316">
          <a:extLst>
            <a:ext uri="{FF2B5EF4-FFF2-40B4-BE49-F238E27FC236}">
              <a16:creationId xmlns:a16="http://schemas.microsoft.com/office/drawing/2014/main" id="{53E48868-48C7-4EBE-9F00-115037361CC2}"/>
            </a:ext>
          </a:extLst>
        </xdr:cNvPr>
        <xdr:cNvSpPr/>
      </xdr:nvSpPr>
      <xdr:spPr>
        <a:xfrm>
          <a:off x="15430500" y="1380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38752</xdr:rowOff>
    </xdr:from>
    <xdr:ext cx="405111" cy="259045"/>
    <xdr:sp macro="" textlink="">
      <xdr:nvSpPr>
        <xdr:cNvPr id="318" name="n_1mainValue【消防施設】&#10;有形固定資産減価償却率">
          <a:extLst>
            <a:ext uri="{FF2B5EF4-FFF2-40B4-BE49-F238E27FC236}">
              <a16:creationId xmlns:a16="http://schemas.microsoft.com/office/drawing/2014/main" id="{A923A3C5-9697-4781-9025-D5A75ED17D8F}"/>
            </a:ext>
          </a:extLst>
        </xdr:cNvPr>
        <xdr:cNvSpPr txBox="1"/>
      </xdr:nvSpPr>
      <xdr:spPr>
        <a:xfrm>
          <a:off x="15266044" y="1358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19" name="正方形/長方形 318">
          <a:extLst>
            <a:ext uri="{FF2B5EF4-FFF2-40B4-BE49-F238E27FC236}">
              <a16:creationId xmlns:a16="http://schemas.microsoft.com/office/drawing/2014/main" id="{B449E3B0-E236-4CEC-A245-FEC59B42F5CE}"/>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20" name="正方形/長方形 319">
          <a:extLst>
            <a:ext uri="{FF2B5EF4-FFF2-40B4-BE49-F238E27FC236}">
              <a16:creationId xmlns:a16="http://schemas.microsoft.com/office/drawing/2014/main" id="{4C0A62FE-8057-483E-9D30-497AFC02107C}"/>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21" name="正方形/長方形 320">
          <a:extLst>
            <a:ext uri="{FF2B5EF4-FFF2-40B4-BE49-F238E27FC236}">
              <a16:creationId xmlns:a16="http://schemas.microsoft.com/office/drawing/2014/main" id="{951D3C94-A34D-4FE6-851A-85AA0BF4C598}"/>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22" name="正方形/長方形 321">
          <a:extLst>
            <a:ext uri="{FF2B5EF4-FFF2-40B4-BE49-F238E27FC236}">
              <a16:creationId xmlns:a16="http://schemas.microsoft.com/office/drawing/2014/main" id="{782C6115-695C-407E-A21B-EB2EC7FE8E56}"/>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23" name="正方形/長方形 322">
          <a:extLst>
            <a:ext uri="{FF2B5EF4-FFF2-40B4-BE49-F238E27FC236}">
              <a16:creationId xmlns:a16="http://schemas.microsoft.com/office/drawing/2014/main" id="{151F0460-FDE8-466D-ACCF-8A69D284231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24" name="正方形/長方形 323">
          <a:extLst>
            <a:ext uri="{FF2B5EF4-FFF2-40B4-BE49-F238E27FC236}">
              <a16:creationId xmlns:a16="http://schemas.microsoft.com/office/drawing/2014/main" id="{C215B5A8-D5DC-46C4-AB66-36B5534D4445}"/>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25" name="正方形/長方形 324">
          <a:extLst>
            <a:ext uri="{FF2B5EF4-FFF2-40B4-BE49-F238E27FC236}">
              <a16:creationId xmlns:a16="http://schemas.microsoft.com/office/drawing/2014/main" id="{3E5AC758-B9F9-411D-9C27-24DC9CAD5BCC}"/>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26" name="正方形/長方形 325">
          <a:extLst>
            <a:ext uri="{FF2B5EF4-FFF2-40B4-BE49-F238E27FC236}">
              <a16:creationId xmlns:a16="http://schemas.microsoft.com/office/drawing/2014/main" id="{4339B2E7-CF31-409B-AA12-28C4492452AB}"/>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27" name="テキスト ボックス 326">
          <a:extLst>
            <a:ext uri="{FF2B5EF4-FFF2-40B4-BE49-F238E27FC236}">
              <a16:creationId xmlns:a16="http://schemas.microsoft.com/office/drawing/2014/main" id="{0575E47E-C61F-48FE-82EC-27EB687019C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28" name="直線コネクタ 327">
          <a:extLst>
            <a:ext uri="{FF2B5EF4-FFF2-40B4-BE49-F238E27FC236}">
              <a16:creationId xmlns:a16="http://schemas.microsoft.com/office/drawing/2014/main" id="{EFD68B4F-D361-40FD-8E45-433FA18EB9E6}"/>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329" name="直線コネクタ 328">
          <a:extLst>
            <a:ext uri="{FF2B5EF4-FFF2-40B4-BE49-F238E27FC236}">
              <a16:creationId xmlns:a16="http://schemas.microsoft.com/office/drawing/2014/main" id="{9B867C6A-C9DC-477E-BADC-279B36253692}"/>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330" name="テキスト ボックス 329">
          <a:extLst>
            <a:ext uri="{FF2B5EF4-FFF2-40B4-BE49-F238E27FC236}">
              <a16:creationId xmlns:a16="http://schemas.microsoft.com/office/drawing/2014/main" id="{63CDF28F-699E-42B4-810A-F7A6F26E392E}"/>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331" name="直線コネクタ 330">
          <a:extLst>
            <a:ext uri="{FF2B5EF4-FFF2-40B4-BE49-F238E27FC236}">
              <a16:creationId xmlns:a16="http://schemas.microsoft.com/office/drawing/2014/main" id="{E62900F3-EB29-43C7-AAC1-3950ABB2F104}"/>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332" name="テキスト ボックス 331">
          <a:extLst>
            <a:ext uri="{FF2B5EF4-FFF2-40B4-BE49-F238E27FC236}">
              <a16:creationId xmlns:a16="http://schemas.microsoft.com/office/drawing/2014/main" id="{9CE5EEA7-4A17-4E92-9567-9DC05ED65633}"/>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333" name="直線コネクタ 332">
          <a:extLst>
            <a:ext uri="{FF2B5EF4-FFF2-40B4-BE49-F238E27FC236}">
              <a16:creationId xmlns:a16="http://schemas.microsoft.com/office/drawing/2014/main" id="{7FBC26AB-474D-46A2-A49C-F18F64293AEA}"/>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334" name="テキスト ボックス 333">
          <a:extLst>
            <a:ext uri="{FF2B5EF4-FFF2-40B4-BE49-F238E27FC236}">
              <a16:creationId xmlns:a16="http://schemas.microsoft.com/office/drawing/2014/main" id="{7F74F624-CD25-4655-95A6-E5EE29CA4EF7}"/>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335" name="直線コネクタ 334">
          <a:extLst>
            <a:ext uri="{FF2B5EF4-FFF2-40B4-BE49-F238E27FC236}">
              <a16:creationId xmlns:a16="http://schemas.microsoft.com/office/drawing/2014/main" id="{F6BE04A3-E2B4-41E7-BA7A-1FFC98DA9D37}"/>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336" name="テキスト ボックス 335">
          <a:extLst>
            <a:ext uri="{FF2B5EF4-FFF2-40B4-BE49-F238E27FC236}">
              <a16:creationId xmlns:a16="http://schemas.microsoft.com/office/drawing/2014/main" id="{76ED6231-DC52-4406-B950-AD9CBDC117DD}"/>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337" name="直線コネクタ 336">
          <a:extLst>
            <a:ext uri="{FF2B5EF4-FFF2-40B4-BE49-F238E27FC236}">
              <a16:creationId xmlns:a16="http://schemas.microsoft.com/office/drawing/2014/main" id="{909860D2-2E23-42BA-8F6D-685E9FA78AC5}"/>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338" name="テキスト ボックス 337">
          <a:extLst>
            <a:ext uri="{FF2B5EF4-FFF2-40B4-BE49-F238E27FC236}">
              <a16:creationId xmlns:a16="http://schemas.microsoft.com/office/drawing/2014/main" id="{45A4A45A-AC48-4E90-A8EB-64572599486D}"/>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339" name="【消防施設】&#10;一人当たり面積グラフ枠">
          <a:extLst>
            <a:ext uri="{FF2B5EF4-FFF2-40B4-BE49-F238E27FC236}">
              <a16:creationId xmlns:a16="http://schemas.microsoft.com/office/drawing/2014/main" id="{D48230AE-A98E-445F-A399-22EAF4BB23CC}"/>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159258</xdr:rowOff>
    </xdr:from>
    <xdr:to>
      <xdr:col>116</xdr:col>
      <xdr:colOff>62864</xdr:colOff>
      <xdr:row>86</xdr:row>
      <xdr:rowOff>24612</xdr:rowOff>
    </xdr:to>
    <xdr:cxnSp macro="">
      <xdr:nvCxnSpPr>
        <xdr:cNvPr id="340" name="直線コネクタ 339">
          <a:extLst>
            <a:ext uri="{FF2B5EF4-FFF2-40B4-BE49-F238E27FC236}">
              <a16:creationId xmlns:a16="http://schemas.microsoft.com/office/drawing/2014/main" id="{2318ACAE-6F6E-46E6-BEE2-28D4A1639757}"/>
            </a:ext>
          </a:extLst>
        </xdr:cNvPr>
        <xdr:cNvCxnSpPr/>
      </xdr:nvCxnSpPr>
      <xdr:spPr>
        <a:xfrm flipV="1">
          <a:off x="22160864" y="13532358"/>
          <a:ext cx="0" cy="1236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28439</xdr:rowOff>
    </xdr:from>
    <xdr:ext cx="469744" cy="259045"/>
    <xdr:sp macro="" textlink="">
      <xdr:nvSpPr>
        <xdr:cNvPr id="341" name="【消防施設】&#10;一人当たり面積最小値テキスト">
          <a:extLst>
            <a:ext uri="{FF2B5EF4-FFF2-40B4-BE49-F238E27FC236}">
              <a16:creationId xmlns:a16="http://schemas.microsoft.com/office/drawing/2014/main" id="{850B37A2-5647-4DA8-8DC4-A0B045EE1D64}"/>
            </a:ext>
          </a:extLst>
        </xdr:cNvPr>
        <xdr:cNvSpPr txBox="1"/>
      </xdr:nvSpPr>
      <xdr:spPr>
        <a:xfrm>
          <a:off x="22199600" y="1477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24612</xdr:rowOff>
    </xdr:from>
    <xdr:to>
      <xdr:col>116</xdr:col>
      <xdr:colOff>152400</xdr:colOff>
      <xdr:row>86</xdr:row>
      <xdr:rowOff>24612</xdr:rowOff>
    </xdr:to>
    <xdr:cxnSp macro="">
      <xdr:nvCxnSpPr>
        <xdr:cNvPr id="342" name="直線コネクタ 341">
          <a:extLst>
            <a:ext uri="{FF2B5EF4-FFF2-40B4-BE49-F238E27FC236}">
              <a16:creationId xmlns:a16="http://schemas.microsoft.com/office/drawing/2014/main" id="{D0410318-B1C6-440C-8CDF-6481DBA2AC98}"/>
            </a:ext>
          </a:extLst>
        </xdr:cNvPr>
        <xdr:cNvCxnSpPr/>
      </xdr:nvCxnSpPr>
      <xdr:spPr>
        <a:xfrm>
          <a:off x="22072600" y="14769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105935</xdr:rowOff>
    </xdr:from>
    <xdr:ext cx="469744" cy="259045"/>
    <xdr:sp macro="" textlink="">
      <xdr:nvSpPr>
        <xdr:cNvPr id="343" name="【消防施設】&#10;一人当たり面積最大値テキスト">
          <a:extLst>
            <a:ext uri="{FF2B5EF4-FFF2-40B4-BE49-F238E27FC236}">
              <a16:creationId xmlns:a16="http://schemas.microsoft.com/office/drawing/2014/main" id="{1F52976C-120C-419E-87D1-FC30A0FC02FA}"/>
            </a:ext>
          </a:extLst>
        </xdr:cNvPr>
        <xdr:cNvSpPr txBox="1"/>
      </xdr:nvSpPr>
      <xdr:spPr>
        <a:xfrm>
          <a:off x="22199600" y="13307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159258</xdr:rowOff>
    </xdr:from>
    <xdr:to>
      <xdr:col>116</xdr:col>
      <xdr:colOff>152400</xdr:colOff>
      <xdr:row>78</xdr:row>
      <xdr:rowOff>159258</xdr:rowOff>
    </xdr:to>
    <xdr:cxnSp macro="">
      <xdr:nvCxnSpPr>
        <xdr:cNvPr id="344" name="直線コネクタ 343">
          <a:extLst>
            <a:ext uri="{FF2B5EF4-FFF2-40B4-BE49-F238E27FC236}">
              <a16:creationId xmlns:a16="http://schemas.microsoft.com/office/drawing/2014/main" id="{B0E24789-C966-4321-BD4C-6F805CE64C44}"/>
            </a:ext>
          </a:extLst>
        </xdr:cNvPr>
        <xdr:cNvCxnSpPr/>
      </xdr:nvCxnSpPr>
      <xdr:spPr>
        <a:xfrm>
          <a:off x="22072600" y="13532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65167</xdr:rowOff>
    </xdr:from>
    <xdr:ext cx="469744" cy="259045"/>
    <xdr:sp macro="" textlink="">
      <xdr:nvSpPr>
        <xdr:cNvPr id="345" name="【消防施設】&#10;一人当たり面積平均値テキスト">
          <a:extLst>
            <a:ext uri="{FF2B5EF4-FFF2-40B4-BE49-F238E27FC236}">
              <a16:creationId xmlns:a16="http://schemas.microsoft.com/office/drawing/2014/main" id="{B53708E3-4D4D-4704-90B2-71FE9B6D60DE}"/>
            </a:ext>
          </a:extLst>
        </xdr:cNvPr>
        <xdr:cNvSpPr txBox="1"/>
      </xdr:nvSpPr>
      <xdr:spPr>
        <a:xfrm>
          <a:off x="22199600" y="146384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86740</xdr:rowOff>
    </xdr:from>
    <xdr:to>
      <xdr:col>116</xdr:col>
      <xdr:colOff>114300</xdr:colOff>
      <xdr:row>86</xdr:row>
      <xdr:rowOff>16890</xdr:rowOff>
    </xdr:to>
    <xdr:sp macro="" textlink="">
      <xdr:nvSpPr>
        <xdr:cNvPr id="346" name="フローチャート: 判断 345">
          <a:extLst>
            <a:ext uri="{FF2B5EF4-FFF2-40B4-BE49-F238E27FC236}">
              <a16:creationId xmlns:a16="http://schemas.microsoft.com/office/drawing/2014/main" id="{516A329A-8D8C-4E55-A76A-9C3138C80587}"/>
            </a:ext>
          </a:extLst>
        </xdr:cNvPr>
        <xdr:cNvSpPr/>
      </xdr:nvSpPr>
      <xdr:spPr>
        <a:xfrm>
          <a:off x="22110700" y="1465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78054</xdr:rowOff>
    </xdr:from>
    <xdr:to>
      <xdr:col>112</xdr:col>
      <xdr:colOff>38100</xdr:colOff>
      <xdr:row>86</xdr:row>
      <xdr:rowOff>8204</xdr:rowOff>
    </xdr:to>
    <xdr:sp macro="" textlink="">
      <xdr:nvSpPr>
        <xdr:cNvPr id="347" name="フローチャート: 判断 346">
          <a:extLst>
            <a:ext uri="{FF2B5EF4-FFF2-40B4-BE49-F238E27FC236}">
              <a16:creationId xmlns:a16="http://schemas.microsoft.com/office/drawing/2014/main" id="{43AA5FD6-D818-490A-86B7-90606704564D}"/>
            </a:ext>
          </a:extLst>
        </xdr:cNvPr>
        <xdr:cNvSpPr/>
      </xdr:nvSpPr>
      <xdr:spPr>
        <a:xfrm>
          <a:off x="21272500" y="1465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85</xdr:row>
      <xdr:rowOff>170781</xdr:rowOff>
    </xdr:from>
    <xdr:ext cx="469744" cy="259045"/>
    <xdr:sp macro="" textlink="">
      <xdr:nvSpPr>
        <xdr:cNvPr id="348" name="n_1aveValue【消防施設】&#10;一人当たり面積">
          <a:extLst>
            <a:ext uri="{FF2B5EF4-FFF2-40B4-BE49-F238E27FC236}">
              <a16:creationId xmlns:a16="http://schemas.microsoft.com/office/drawing/2014/main" id="{F044501E-2905-45A4-8846-1A858411F21F}"/>
            </a:ext>
          </a:extLst>
        </xdr:cNvPr>
        <xdr:cNvSpPr txBox="1"/>
      </xdr:nvSpPr>
      <xdr:spPr>
        <a:xfrm>
          <a:off x="21075727" y="14744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35306</xdr:rowOff>
    </xdr:from>
    <xdr:to>
      <xdr:col>107</xdr:col>
      <xdr:colOff>101600</xdr:colOff>
      <xdr:row>85</xdr:row>
      <xdr:rowOff>136906</xdr:rowOff>
    </xdr:to>
    <xdr:sp macro="" textlink="">
      <xdr:nvSpPr>
        <xdr:cNvPr id="349" name="フローチャート: 判断 348">
          <a:extLst>
            <a:ext uri="{FF2B5EF4-FFF2-40B4-BE49-F238E27FC236}">
              <a16:creationId xmlns:a16="http://schemas.microsoft.com/office/drawing/2014/main" id="{B5D47CF1-ED81-488F-8561-DF27DA23298C}"/>
            </a:ext>
          </a:extLst>
        </xdr:cNvPr>
        <xdr:cNvSpPr/>
      </xdr:nvSpPr>
      <xdr:spPr>
        <a:xfrm>
          <a:off x="20383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83</xdr:row>
      <xdr:rowOff>153433</xdr:rowOff>
    </xdr:from>
    <xdr:ext cx="469744" cy="259045"/>
    <xdr:sp macro="" textlink="">
      <xdr:nvSpPr>
        <xdr:cNvPr id="350" name="n_2aveValue【消防施設】&#10;一人当たり面積">
          <a:extLst>
            <a:ext uri="{FF2B5EF4-FFF2-40B4-BE49-F238E27FC236}">
              <a16:creationId xmlns:a16="http://schemas.microsoft.com/office/drawing/2014/main" id="{4BB5CCDC-D833-45F2-9C91-1054C0C74142}"/>
            </a:ext>
          </a:extLst>
        </xdr:cNvPr>
        <xdr:cNvSpPr txBox="1"/>
      </xdr:nvSpPr>
      <xdr:spPr>
        <a:xfrm>
          <a:off x="20199427" y="1438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85370</xdr:rowOff>
    </xdr:from>
    <xdr:to>
      <xdr:col>102</xdr:col>
      <xdr:colOff>165100</xdr:colOff>
      <xdr:row>86</xdr:row>
      <xdr:rowOff>15520</xdr:rowOff>
    </xdr:to>
    <xdr:sp macro="" textlink="">
      <xdr:nvSpPr>
        <xdr:cNvPr id="351" name="フローチャート: 判断 350">
          <a:extLst>
            <a:ext uri="{FF2B5EF4-FFF2-40B4-BE49-F238E27FC236}">
              <a16:creationId xmlns:a16="http://schemas.microsoft.com/office/drawing/2014/main" id="{08D9512D-B9CE-44E7-AB24-86CAC561B1C3}"/>
            </a:ext>
          </a:extLst>
        </xdr:cNvPr>
        <xdr:cNvSpPr/>
      </xdr:nvSpPr>
      <xdr:spPr>
        <a:xfrm>
          <a:off x="19494500" y="146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32047</xdr:rowOff>
    </xdr:from>
    <xdr:ext cx="469744" cy="259045"/>
    <xdr:sp macro="" textlink="">
      <xdr:nvSpPr>
        <xdr:cNvPr id="352" name="n_3aveValue【消防施設】&#10;一人当たり面積">
          <a:extLst>
            <a:ext uri="{FF2B5EF4-FFF2-40B4-BE49-F238E27FC236}">
              <a16:creationId xmlns:a16="http://schemas.microsoft.com/office/drawing/2014/main" id="{07FE86C9-7F5A-4B22-B43E-8315EFEAE5FE}"/>
            </a:ext>
          </a:extLst>
        </xdr:cNvPr>
        <xdr:cNvSpPr txBox="1"/>
      </xdr:nvSpPr>
      <xdr:spPr>
        <a:xfrm>
          <a:off x="19310427" y="144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19092DF6-1428-4AEB-8A07-BEF494F0E3D7}"/>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44F01AC6-78A2-41A9-84A5-84A0B7D6491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2EEB35CF-3F82-4DC6-A493-ABDBA2E95E11}"/>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FF6CCC5F-31DF-4348-B6A0-EFEBFF8261BB}"/>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BFFECBD4-0899-4DAB-8A76-3C7C8A691EE3}"/>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90399</xdr:rowOff>
    </xdr:from>
    <xdr:to>
      <xdr:col>112</xdr:col>
      <xdr:colOff>38100</xdr:colOff>
      <xdr:row>85</xdr:row>
      <xdr:rowOff>20549</xdr:rowOff>
    </xdr:to>
    <xdr:sp macro="" textlink="">
      <xdr:nvSpPr>
        <xdr:cNvPr id="358" name="楕円 357">
          <a:extLst>
            <a:ext uri="{FF2B5EF4-FFF2-40B4-BE49-F238E27FC236}">
              <a16:creationId xmlns:a16="http://schemas.microsoft.com/office/drawing/2014/main" id="{95153DD1-B6A1-4BA0-863C-6CEFD3295D9F}"/>
            </a:ext>
          </a:extLst>
        </xdr:cNvPr>
        <xdr:cNvSpPr/>
      </xdr:nvSpPr>
      <xdr:spPr>
        <a:xfrm>
          <a:off x="21272500" y="1449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37076</xdr:rowOff>
    </xdr:from>
    <xdr:ext cx="469744" cy="259045"/>
    <xdr:sp macro="" textlink="">
      <xdr:nvSpPr>
        <xdr:cNvPr id="359" name="n_1mainValue【消防施設】&#10;一人当たり面積">
          <a:extLst>
            <a:ext uri="{FF2B5EF4-FFF2-40B4-BE49-F238E27FC236}">
              <a16:creationId xmlns:a16="http://schemas.microsoft.com/office/drawing/2014/main" id="{EB658D23-3955-439E-BF0F-5F2FB130840C}"/>
            </a:ext>
          </a:extLst>
        </xdr:cNvPr>
        <xdr:cNvSpPr txBox="1"/>
      </xdr:nvSpPr>
      <xdr:spPr>
        <a:xfrm>
          <a:off x="21075727" y="14267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360" name="正方形/長方形 359">
          <a:extLst>
            <a:ext uri="{FF2B5EF4-FFF2-40B4-BE49-F238E27FC236}">
              <a16:creationId xmlns:a16="http://schemas.microsoft.com/office/drawing/2014/main" id="{383D3DFC-9C85-4F75-A971-43D6687D54DE}"/>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361" name="正方形/長方形 360">
          <a:extLst>
            <a:ext uri="{FF2B5EF4-FFF2-40B4-BE49-F238E27FC236}">
              <a16:creationId xmlns:a16="http://schemas.microsoft.com/office/drawing/2014/main" id="{9FEEA41D-B7E9-44E1-9DAE-7BB7ADBA00A8}"/>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362" name="正方形/長方形 361">
          <a:extLst>
            <a:ext uri="{FF2B5EF4-FFF2-40B4-BE49-F238E27FC236}">
              <a16:creationId xmlns:a16="http://schemas.microsoft.com/office/drawing/2014/main" id="{F2D3CBE7-65E0-45FE-939F-6E0D36B09566}"/>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363" name="正方形/長方形 362">
          <a:extLst>
            <a:ext uri="{FF2B5EF4-FFF2-40B4-BE49-F238E27FC236}">
              <a16:creationId xmlns:a16="http://schemas.microsoft.com/office/drawing/2014/main" id="{FA67A039-B224-4D6C-A097-6F6F2157DD4D}"/>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364" name="正方形/長方形 363">
          <a:extLst>
            <a:ext uri="{FF2B5EF4-FFF2-40B4-BE49-F238E27FC236}">
              <a16:creationId xmlns:a16="http://schemas.microsoft.com/office/drawing/2014/main" id="{59B5FFDD-DFE7-436F-AFB9-F0B007C2C165}"/>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365" name="正方形/長方形 364">
          <a:extLst>
            <a:ext uri="{FF2B5EF4-FFF2-40B4-BE49-F238E27FC236}">
              <a16:creationId xmlns:a16="http://schemas.microsoft.com/office/drawing/2014/main" id="{9D4E9A20-281A-4F7F-AA94-AC83B638898B}"/>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366" name="正方形/長方形 365">
          <a:extLst>
            <a:ext uri="{FF2B5EF4-FFF2-40B4-BE49-F238E27FC236}">
              <a16:creationId xmlns:a16="http://schemas.microsoft.com/office/drawing/2014/main" id="{F2A2C2D0-37AA-4039-81D2-0B97A721AA45}"/>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67" name="正方形/長方形 366">
          <a:extLst>
            <a:ext uri="{FF2B5EF4-FFF2-40B4-BE49-F238E27FC236}">
              <a16:creationId xmlns:a16="http://schemas.microsoft.com/office/drawing/2014/main" id="{E6885E15-11AF-4C13-A979-9F3887E32EFF}"/>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368" name="テキスト ボックス 367">
          <a:extLst>
            <a:ext uri="{FF2B5EF4-FFF2-40B4-BE49-F238E27FC236}">
              <a16:creationId xmlns:a16="http://schemas.microsoft.com/office/drawing/2014/main" id="{21C8F411-2D67-425F-848D-26CD35143FAE}"/>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369" name="直線コネクタ 368">
          <a:extLst>
            <a:ext uri="{FF2B5EF4-FFF2-40B4-BE49-F238E27FC236}">
              <a16:creationId xmlns:a16="http://schemas.microsoft.com/office/drawing/2014/main" id="{E6446B84-4388-44C4-8934-93B952A4AEE1}"/>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370" name="直線コネクタ 369">
          <a:extLst>
            <a:ext uri="{FF2B5EF4-FFF2-40B4-BE49-F238E27FC236}">
              <a16:creationId xmlns:a16="http://schemas.microsoft.com/office/drawing/2014/main" id="{DCCDED6C-CF56-4E7D-A166-B73B462A74CF}"/>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371" name="テキスト ボックス 370">
          <a:extLst>
            <a:ext uri="{FF2B5EF4-FFF2-40B4-BE49-F238E27FC236}">
              <a16:creationId xmlns:a16="http://schemas.microsoft.com/office/drawing/2014/main" id="{49EEB0B7-EF4D-4E7A-8A3B-9439597EA592}"/>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372" name="直線コネクタ 371">
          <a:extLst>
            <a:ext uri="{FF2B5EF4-FFF2-40B4-BE49-F238E27FC236}">
              <a16:creationId xmlns:a16="http://schemas.microsoft.com/office/drawing/2014/main" id="{3718F9D2-767D-4892-9AA5-99664911BB55}"/>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373" name="テキスト ボックス 372">
          <a:extLst>
            <a:ext uri="{FF2B5EF4-FFF2-40B4-BE49-F238E27FC236}">
              <a16:creationId xmlns:a16="http://schemas.microsoft.com/office/drawing/2014/main" id="{5E4E1DB2-6371-436C-AB98-4A23B57D347C}"/>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374" name="直線コネクタ 373">
          <a:extLst>
            <a:ext uri="{FF2B5EF4-FFF2-40B4-BE49-F238E27FC236}">
              <a16:creationId xmlns:a16="http://schemas.microsoft.com/office/drawing/2014/main" id="{5F556008-90F4-43F4-A3D8-41094897CE78}"/>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375" name="テキスト ボックス 374">
          <a:extLst>
            <a:ext uri="{FF2B5EF4-FFF2-40B4-BE49-F238E27FC236}">
              <a16:creationId xmlns:a16="http://schemas.microsoft.com/office/drawing/2014/main" id="{02FEA1A0-6534-4FB9-8CA9-23BC0200FC64}"/>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376" name="直線コネクタ 375">
          <a:extLst>
            <a:ext uri="{FF2B5EF4-FFF2-40B4-BE49-F238E27FC236}">
              <a16:creationId xmlns:a16="http://schemas.microsoft.com/office/drawing/2014/main" id="{E5AF6270-A69F-4093-82EE-0871879F0C43}"/>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377" name="テキスト ボックス 376">
          <a:extLst>
            <a:ext uri="{FF2B5EF4-FFF2-40B4-BE49-F238E27FC236}">
              <a16:creationId xmlns:a16="http://schemas.microsoft.com/office/drawing/2014/main" id="{0C723BCC-CFED-45C4-BC09-7B4D0C5E9B0A}"/>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378" name="直線コネクタ 377">
          <a:extLst>
            <a:ext uri="{FF2B5EF4-FFF2-40B4-BE49-F238E27FC236}">
              <a16:creationId xmlns:a16="http://schemas.microsoft.com/office/drawing/2014/main" id="{0E3D3A91-1134-4D6D-A102-A637AB8D731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379" name="テキスト ボックス 378">
          <a:extLst>
            <a:ext uri="{FF2B5EF4-FFF2-40B4-BE49-F238E27FC236}">
              <a16:creationId xmlns:a16="http://schemas.microsoft.com/office/drawing/2014/main" id="{6433F0AE-5C96-4D23-BB54-625E6C1CF245}"/>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380" name="直線コネクタ 379">
          <a:extLst>
            <a:ext uri="{FF2B5EF4-FFF2-40B4-BE49-F238E27FC236}">
              <a16:creationId xmlns:a16="http://schemas.microsoft.com/office/drawing/2014/main" id="{1959E38B-96A2-4BE0-9CCB-0DB0A43A0BC5}"/>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381" name="テキスト ボックス 380">
          <a:extLst>
            <a:ext uri="{FF2B5EF4-FFF2-40B4-BE49-F238E27FC236}">
              <a16:creationId xmlns:a16="http://schemas.microsoft.com/office/drawing/2014/main" id="{C49D63CB-D913-4C32-BBFE-4DA4326D8422}"/>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382" name="直線コネクタ 381">
          <a:extLst>
            <a:ext uri="{FF2B5EF4-FFF2-40B4-BE49-F238E27FC236}">
              <a16:creationId xmlns:a16="http://schemas.microsoft.com/office/drawing/2014/main" id="{8589F5BA-6AB9-4EEE-9C3C-8B473F98496B}"/>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383" name="テキスト ボックス 382">
          <a:extLst>
            <a:ext uri="{FF2B5EF4-FFF2-40B4-BE49-F238E27FC236}">
              <a16:creationId xmlns:a16="http://schemas.microsoft.com/office/drawing/2014/main" id="{84E2EF58-BEDC-4C50-9BC0-C55CD6E2EB14}"/>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384" name="【庁舎】&#10;有形固定資産減価償却率グラフ枠">
          <a:extLst>
            <a:ext uri="{FF2B5EF4-FFF2-40B4-BE49-F238E27FC236}">
              <a16:creationId xmlns:a16="http://schemas.microsoft.com/office/drawing/2014/main" id="{D2B38A79-DFEB-4836-8317-60D06E0A0352}"/>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74568</xdr:rowOff>
    </xdr:to>
    <xdr:cxnSp macro="">
      <xdr:nvCxnSpPr>
        <xdr:cNvPr id="385" name="直線コネクタ 384">
          <a:extLst>
            <a:ext uri="{FF2B5EF4-FFF2-40B4-BE49-F238E27FC236}">
              <a16:creationId xmlns:a16="http://schemas.microsoft.com/office/drawing/2014/main" id="{2AA52D63-07F8-4D02-B80F-569A9190EC35}"/>
            </a:ext>
          </a:extLst>
        </xdr:cNvPr>
        <xdr:cNvCxnSpPr/>
      </xdr:nvCxnSpPr>
      <xdr:spPr>
        <a:xfrm flipV="1">
          <a:off x="16318864" y="17090571"/>
          <a:ext cx="0" cy="1500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78395</xdr:rowOff>
    </xdr:from>
    <xdr:ext cx="340478" cy="259045"/>
    <xdr:sp macro="" textlink="">
      <xdr:nvSpPr>
        <xdr:cNvPr id="386" name="【庁舎】&#10;有形固定資産減価償却率最小値テキスト">
          <a:extLst>
            <a:ext uri="{FF2B5EF4-FFF2-40B4-BE49-F238E27FC236}">
              <a16:creationId xmlns:a16="http://schemas.microsoft.com/office/drawing/2014/main" id="{31364C1C-C40A-433E-B3F6-7FB16439B126}"/>
            </a:ext>
          </a:extLst>
        </xdr:cNvPr>
        <xdr:cNvSpPr txBox="1"/>
      </xdr:nvSpPr>
      <xdr:spPr>
        <a:xfrm>
          <a:off x="16357600" y="185949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74568</xdr:rowOff>
    </xdr:from>
    <xdr:to>
      <xdr:col>86</xdr:col>
      <xdr:colOff>25400</xdr:colOff>
      <xdr:row>108</xdr:row>
      <xdr:rowOff>74568</xdr:rowOff>
    </xdr:to>
    <xdr:cxnSp macro="">
      <xdr:nvCxnSpPr>
        <xdr:cNvPr id="387" name="直線コネクタ 386">
          <a:extLst>
            <a:ext uri="{FF2B5EF4-FFF2-40B4-BE49-F238E27FC236}">
              <a16:creationId xmlns:a16="http://schemas.microsoft.com/office/drawing/2014/main" id="{CD4DC5BA-E877-4CFB-A2EC-173F006727C3}"/>
            </a:ext>
          </a:extLst>
        </xdr:cNvPr>
        <xdr:cNvCxnSpPr/>
      </xdr:nvCxnSpPr>
      <xdr:spPr>
        <a:xfrm>
          <a:off x="16230600" y="18591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388" name="【庁舎】&#10;有形固定資産減価償却率最大値テキスト">
          <a:extLst>
            <a:ext uri="{FF2B5EF4-FFF2-40B4-BE49-F238E27FC236}">
              <a16:creationId xmlns:a16="http://schemas.microsoft.com/office/drawing/2014/main" id="{CFBA5D32-DF80-4741-943E-33828B03FB58}"/>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389" name="直線コネクタ 388">
          <a:extLst>
            <a:ext uri="{FF2B5EF4-FFF2-40B4-BE49-F238E27FC236}">
              <a16:creationId xmlns:a16="http://schemas.microsoft.com/office/drawing/2014/main" id="{3C23A317-81AF-4EAE-B8B5-84D308C31693}"/>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5459</xdr:rowOff>
    </xdr:from>
    <xdr:ext cx="405111" cy="259045"/>
    <xdr:sp macro="" textlink="">
      <xdr:nvSpPr>
        <xdr:cNvPr id="390" name="【庁舎】&#10;有形固定資産減価償却率平均値テキスト">
          <a:extLst>
            <a:ext uri="{FF2B5EF4-FFF2-40B4-BE49-F238E27FC236}">
              <a16:creationId xmlns:a16="http://schemas.microsoft.com/office/drawing/2014/main" id="{905D380B-EE5C-421A-96AE-7007BD1482F0}"/>
            </a:ext>
          </a:extLst>
        </xdr:cNvPr>
        <xdr:cNvSpPr txBox="1"/>
      </xdr:nvSpPr>
      <xdr:spPr>
        <a:xfrm>
          <a:off x="16357600" y="17664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27032</xdr:rowOff>
    </xdr:from>
    <xdr:to>
      <xdr:col>85</xdr:col>
      <xdr:colOff>177800</xdr:colOff>
      <xdr:row>103</xdr:row>
      <xdr:rowOff>128632</xdr:rowOff>
    </xdr:to>
    <xdr:sp macro="" textlink="">
      <xdr:nvSpPr>
        <xdr:cNvPr id="391" name="フローチャート: 判断 390">
          <a:extLst>
            <a:ext uri="{FF2B5EF4-FFF2-40B4-BE49-F238E27FC236}">
              <a16:creationId xmlns:a16="http://schemas.microsoft.com/office/drawing/2014/main" id="{2E4562C5-B9F7-4496-A9AB-E67183388547}"/>
            </a:ext>
          </a:extLst>
        </xdr:cNvPr>
        <xdr:cNvSpPr/>
      </xdr:nvSpPr>
      <xdr:spPr>
        <a:xfrm>
          <a:off x="16268700" y="1768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165826</xdr:rowOff>
    </xdr:from>
    <xdr:to>
      <xdr:col>81</xdr:col>
      <xdr:colOff>101600</xdr:colOff>
      <xdr:row>103</xdr:row>
      <xdr:rowOff>95976</xdr:rowOff>
    </xdr:to>
    <xdr:sp macro="" textlink="">
      <xdr:nvSpPr>
        <xdr:cNvPr id="392" name="フローチャート: 判断 391">
          <a:extLst>
            <a:ext uri="{FF2B5EF4-FFF2-40B4-BE49-F238E27FC236}">
              <a16:creationId xmlns:a16="http://schemas.microsoft.com/office/drawing/2014/main" id="{5950F37B-3254-4990-8480-7C5A650D5CFF}"/>
            </a:ext>
          </a:extLst>
        </xdr:cNvPr>
        <xdr:cNvSpPr/>
      </xdr:nvSpPr>
      <xdr:spPr>
        <a:xfrm>
          <a:off x="15430500" y="1765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87103</xdr:rowOff>
    </xdr:from>
    <xdr:ext cx="405111" cy="259045"/>
    <xdr:sp macro="" textlink="">
      <xdr:nvSpPr>
        <xdr:cNvPr id="393" name="n_1aveValue【庁舎】&#10;有形固定資産減価償却率">
          <a:extLst>
            <a:ext uri="{FF2B5EF4-FFF2-40B4-BE49-F238E27FC236}">
              <a16:creationId xmlns:a16="http://schemas.microsoft.com/office/drawing/2014/main" id="{CF7B173A-34CE-4E76-91BA-38A4E6A61B0E}"/>
            </a:ext>
          </a:extLst>
        </xdr:cNvPr>
        <xdr:cNvSpPr txBox="1"/>
      </xdr:nvSpPr>
      <xdr:spPr>
        <a:xfrm>
          <a:off x="15266044" y="17746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71120</xdr:rowOff>
    </xdr:from>
    <xdr:to>
      <xdr:col>76</xdr:col>
      <xdr:colOff>165100</xdr:colOff>
      <xdr:row>104</xdr:row>
      <xdr:rowOff>1270</xdr:rowOff>
    </xdr:to>
    <xdr:sp macro="" textlink="">
      <xdr:nvSpPr>
        <xdr:cNvPr id="394" name="フローチャート: 判断 393">
          <a:extLst>
            <a:ext uri="{FF2B5EF4-FFF2-40B4-BE49-F238E27FC236}">
              <a16:creationId xmlns:a16="http://schemas.microsoft.com/office/drawing/2014/main" id="{11CC88E9-3EB4-45B3-BBC5-461A2C60E36D}"/>
            </a:ext>
          </a:extLst>
        </xdr:cNvPr>
        <xdr:cNvSpPr/>
      </xdr:nvSpPr>
      <xdr:spPr>
        <a:xfrm>
          <a:off x="14541500" y="1773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17797</xdr:rowOff>
    </xdr:from>
    <xdr:ext cx="405111" cy="259045"/>
    <xdr:sp macro="" textlink="">
      <xdr:nvSpPr>
        <xdr:cNvPr id="395" name="n_2aveValue【庁舎】&#10;有形固定資産減価償却率">
          <a:extLst>
            <a:ext uri="{FF2B5EF4-FFF2-40B4-BE49-F238E27FC236}">
              <a16:creationId xmlns:a16="http://schemas.microsoft.com/office/drawing/2014/main" id="{B5DEACA4-D9A3-4B2B-A735-78828466290A}"/>
            </a:ext>
          </a:extLst>
        </xdr:cNvPr>
        <xdr:cNvSpPr txBox="1"/>
      </xdr:nvSpPr>
      <xdr:spPr>
        <a:xfrm>
          <a:off x="14389744" y="1750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20501</xdr:rowOff>
    </xdr:from>
    <xdr:to>
      <xdr:col>72</xdr:col>
      <xdr:colOff>38100</xdr:colOff>
      <xdr:row>103</xdr:row>
      <xdr:rowOff>122101</xdr:rowOff>
    </xdr:to>
    <xdr:sp macro="" textlink="">
      <xdr:nvSpPr>
        <xdr:cNvPr id="396" name="フローチャート: 判断 395">
          <a:extLst>
            <a:ext uri="{FF2B5EF4-FFF2-40B4-BE49-F238E27FC236}">
              <a16:creationId xmlns:a16="http://schemas.microsoft.com/office/drawing/2014/main" id="{D7BD2C2B-4B39-4F29-83E2-7FAD6EC373F1}"/>
            </a:ext>
          </a:extLst>
        </xdr:cNvPr>
        <xdr:cNvSpPr/>
      </xdr:nvSpPr>
      <xdr:spPr>
        <a:xfrm>
          <a:off x="13652500" y="1767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101</xdr:row>
      <xdr:rowOff>138628</xdr:rowOff>
    </xdr:from>
    <xdr:ext cx="405111" cy="259045"/>
    <xdr:sp macro="" textlink="">
      <xdr:nvSpPr>
        <xdr:cNvPr id="397" name="n_3aveValue【庁舎】&#10;有形固定資産減価償却率">
          <a:extLst>
            <a:ext uri="{FF2B5EF4-FFF2-40B4-BE49-F238E27FC236}">
              <a16:creationId xmlns:a16="http://schemas.microsoft.com/office/drawing/2014/main" id="{AEFF3006-3975-4B12-B16E-06E48ADCC2A7}"/>
            </a:ext>
          </a:extLst>
        </xdr:cNvPr>
        <xdr:cNvSpPr txBox="1"/>
      </xdr:nvSpPr>
      <xdr:spPr>
        <a:xfrm>
          <a:off x="13500744" y="1745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398" name="テキスト ボックス 397">
          <a:extLst>
            <a:ext uri="{FF2B5EF4-FFF2-40B4-BE49-F238E27FC236}">
              <a16:creationId xmlns:a16="http://schemas.microsoft.com/office/drawing/2014/main" id="{2A3F9662-7E95-4D4B-A83D-3354E45872E5}"/>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399" name="テキスト ボックス 398">
          <a:extLst>
            <a:ext uri="{FF2B5EF4-FFF2-40B4-BE49-F238E27FC236}">
              <a16:creationId xmlns:a16="http://schemas.microsoft.com/office/drawing/2014/main" id="{65585EE0-D135-4E1A-A266-C257ACF1CEBB}"/>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00" name="テキスト ボックス 399">
          <a:extLst>
            <a:ext uri="{FF2B5EF4-FFF2-40B4-BE49-F238E27FC236}">
              <a16:creationId xmlns:a16="http://schemas.microsoft.com/office/drawing/2014/main" id="{DDAE3C1F-3BD0-464F-B038-66684FBDF4C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01" name="テキスト ボックス 400">
          <a:extLst>
            <a:ext uri="{FF2B5EF4-FFF2-40B4-BE49-F238E27FC236}">
              <a16:creationId xmlns:a16="http://schemas.microsoft.com/office/drawing/2014/main" id="{91821BAB-B614-486A-9C43-A8A519915AA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02" name="テキスト ボックス 401">
          <a:extLst>
            <a:ext uri="{FF2B5EF4-FFF2-40B4-BE49-F238E27FC236}">
              <a16:creationId xmlns:a16="http://schemas.microsoft.com/office/drawing/2014/main" id="{B440548C-B9BF-4131-A30D-A28463981B5B}"/>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134801</xdr:rowOff>
    </xdr:from>
    <xdr:to>
      <xdr:col>81</xdr:col>
      <xdr:colOff>101600</xdr:colOff>
      <xdr:row>102</xdr:row>
      <xdr:rowOff>64951</xdr:rowOff>
    </xdr:to>
    <xdr:sp macro="" textlink="">
      <xdr:nvSpPr>
        <xdr:cNvPr id="403" name="楕円 402">
          <a:extLst>
            <a:ext uri="{FF2B5EF4-FFF2-40B4-BE49-F238E27FC236}">
              <a16:creationId xmlns:a16="http://schemas.microsoft.com/office/drawing/2014/main" id="{A51CF170-FF9D-4292-9BAF-2276C2BEA112}"/>
            </a:ext>
          </a:extLst>
        </xdr:cNvPr>
        <xdr:cNvSpPr/>
      </xdr:nvSpPr>
      <xdr:spPr>
        <a:xfrm>
          <a:off x="15430500" y="1745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100</xdr:row>
      <xdr:rowOff>81478</xdr:rowOff>
    </xdr:from>
    <xdr:ext cx="405111" cy="259045"/>
    <xdr:sp macro="" textlink="">
      <xdr:nvSpPr>
        <xdr:cNvPr id="404" name="n_1mainValue【庁舎】&#10;有形固定資産減価償却率">
          <a:extLst>
            <a:ext uri="{FF2B5EF4-FFF2-40B4-BE49-F238E27FC236}">
              <a16:creationId xmlns:a16="http://schemas.microsoft.com/office/drawing/2014/main" id="{86312AFF-490F-404F-B9DE-6973EDDB77DE}"/>
            </a:ext>
          </a:extLst>
        </xdr:cNvPr>
        <xdr:cNvSpPr txBox="1"/>
      </xdr:nvSpPr>
      <xdr:spPr>
        <a:xfrm>
          <a:off x="15266044" y="17226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05" name="正方形/長方形 404">
          <a:extLst>
            <a:ext uri="{FF2B5EF4-FFF2-40B4-BE49-F238E27FC236}">
              <a16:creationId xmlns:a16="http://schemas.microsoft.com/office/drawing/2014/main" id="{0C91EC4F-A65E-41DE-A580-BDC833D98302}"/>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06" name="正方形/長方形 405">
          <a:extLst>
            <a:ext uri="{FF2B5EF4-FFF2-40B4-BE49-F238E27FC236}">
              <a16:creationId xmlns:a16="http://schemas.microsoft.com/office/drawing/2014/main" id="{1C934475-AB83-4B35-BE0E-8FE14372B6B4}"/>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07" name="正方形/長方形 406">
          <a:extLst>
            <a:ext uri="{FF2B5EF4-FFF2-40B4-BE49-F238E27FC236}">
              <a16:creationId xmlns:a16="http://schemas.microsoft.com/office/drawing/2014/main" id="{6B4A6A51-7460-4916-88F9-4F53B51BBA81}"/>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08" name="正方形/長方形 407">
          <a:extLst>
            <a:ext uri="{FF2B5EF4-FFF2-40B4-BE49-F238E27FC236}">
              <a16:creationId xmlns:a16="http://schemas.microsoft.com/office/drawing/2014/main" id="{5CAA8545-0200-4B28-9FA3-D6A4E239E20D}"/>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09" name="正方形/長方形 408">
          <a:extLst>
            <a:ext uri="{FF2B5EF4-FFF2-40B4-BE49-F238E27FC236}">
              <a16:creationId xmlns:a16="http://schemas.microsoft.com/office/drawing/2014/main" id="{14946562-E10D-4713-81BD-FFED2B4C36E8}"/>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10" name="正方形/長方形 409">
          <a:extLst>
            <a:ext uri="{FF2B5EF4-FFF2-40B4-BE49-F238E27FC236}">
              <a16:creationId xmlns:a16="http://schemas.microsoft.com/office/drawing/2014/main" id="{EE6A6022-98F0-4D12-9E38-F760D65F88F7}"/>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11" name="正方形/長方形 410">
          <a:extLst>
            <a:ext uri="{FF2B5EF4-FFF2-40B4-BE49-F238E27FC236}">
              <a16:creationId xmlns:a16="http://schemas.microsoft.com/office/drawing/2014/main" id="{9CEEDFE4-83AD-454B-ABDA-450DECF51AF1}"/>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12" name="正方形/長方形 411">
          <a:extLst>
            <a:ext uri="{FF2B5EF4-FFF2-40B4-BE49-F238E27FC236}">
              <a16:creationId xmlns:a16="http://schemas.microsoft.com/office/drawing/2014/main" id="{A1D24EE1-A627-44A4-8FFD-2D0546B35A8A}"/>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13" name="テキスト ボックス 412">
          <a:extLst>
            <a:ext uri="{FF2B5EF4-FFF2-40B4-BE49-F238E27FC236}">
              <a16:creationId xmlns:a16="http://schemas.microsoft.com/office/drawing/2014/main" id="{624299FE-2457-43B3-A549-06562E6510D8}"/>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14" name="直線コネクタ 413">
          <a:extLst>
            <a:ext uri="{FF2B5EF4-FFF2-40B4-BE49-F238E27FC236}">
              <a16:creationId xmlns:a16="http://schemas.microsoft.com/office/drawing/2014/main" id="{9715B34F-D30A-42EC-8B8A-791CFB083044}"/>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415" name="直線コネクタ 414">
          <a:extLst>
            <a:ext uri="{FF2B5EF4-FFF2-40B4-BE49-F238E27FC236}">
              <a16:creationId xmlns:a16="http://schemas.microsoft.com/office/drawing/2014/main" id="{69101944-DE94-4449-B8E3-D6EFF44D54DC}"/>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416" name="テキスト ボックス 415">
          <a:extLst>
            <a:ext uri="{FF2B5EF4-FFF2-40B4-BE49-F238E27FC236}">
              <a16:creationId xmlns:a16="http://schemas.microsoft.com/office/drawing/2014/main" id="{4A6500BA-CA67-40E0-98ED-80FCE0564103}"/>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417" name="直線コネクタ 416">
          <a:extLst>
            <a:ext uri="{FF2B5EF4-FFF2-40B4-BE49-F238E27FC236}">
              <a16:creationId xmlns:a16="http://schemas.microsoft.com/office/drawing/2014/main" id="{3B22883A-33BA-4A12-A27B-A399FB1A61CF}"/>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418" name="テキスト ボックス 417">
          <a:extLst>
            <a:ext uri="{FF2B5EF4-FFF2-40B4-BE49-F238E27FC236}">
              <a16:creationId xmlns:a16="http://schemas.microsoft.com/office/drawing/2014/main" id="{EBA0C9D0-0CD8-4509-9892-DA6CCE8CD35D}"/>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419" name="直線コネクタ 418">
          <a:extLst>
            <a:ext uri="{FF2B5EF4-FFF2-40B4-BE49-F238E27FC236}">
              <a16:creationId xmlns:a16="http://schemas.microsoft.com/office/drawing/2014/main" id="{1A68FB7A-FAE2-4F13-AEBF-ACEE33E86B3D}"/>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420" name="テキスト ボックス 419">
          <a:extLst>
            <a:ext uri="{FF2B5EF4-FFF2-40B4-BE49-F238E27FC236}">
              <a16:creationId xmlns:a16="http://schemas.microsoft.com/office/drawing/2014/main" id="{086D7A0A-DBD3-4E45-A455-BB0EB994BE7B}"/>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421" name="直線コネクタ 420">
          <a:extLst>
            <a:ext uri="{FF2B5EF4-FFF2-40B4-BE49-F238E27FC236}">
              <a16:creationId xmlns:a16="http://schemas.microsoft.com/office/drawing/2014/main" id="{57CA99E9-A0E6-425A-8F3F-B4A4528E019F}"/>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422" name="テキスト ボックス 421">
          <a:extLst>
            <a:ext uri="{FF2B5EF4-FFF2-40B4-BE49-F238E27FC236}">
              <a16:creationId xmlns:a16="http://schemas.microsoft.com/office/drawing/2014/main" id="{AAF2DAFA-EBDD-4B48-8F3C-3675E144058D}"/>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423" name="直線コネクタ 422">
          <a:extLst>
            <a:ext uri="{FF2B5EF4-FFF2-40B4-BE49-F238E27FC236}">
              <a16:creationId xmlns:a16="http://schemas.microsoft.com/office/drawing/2014/main" id="{993CC9A0-197D-4439-A43B-24A1471E8937}"/>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424" name="テキスト ボックス 423">
          <a:extLst>
            <a:ext uri="{FF2B5EF4-FFF2-40B4-BE49-F238E27FC236}">
              <a16:creationId xmlns:a16="http://schemas.microsoft.com/office/drawing/2014/main" id="{6DAD8DEF-D2E9-4903-BF4A-26352AE38A51}"/>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425" name="直線コネクタ 424">
          <a:extLst>
            <a:ext uri="{FF2B5EF4-FFF2-40B4-BE49-F238E27FC236}">
              <a16:creationId xmlns:a16="http://schemas.microsoft.com/office/drawing/2014/main" id="{DE9EA7D4-0FED-4AC8-8CB2-E61D2A5B6719}"/>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426" name="テキスト ボックス 425">
          <a:extLst>
            <a:ext uri="{FF2B5EF4-FFF2-40B4-BE49-F238E27FC236}">
              <a16:creationId xmlns:a16="http://schemas.microsoft.com/office/drawing/2014/main" id="{7E400A12-0864-434A-B5A9-B7D9079A569D}"/>
            </a:ext>
          </a:extLst>
        </xdr:cNvPr>
        <xdr:cNvSpPr txBox="1"/>
      </xdr:nvSpPr>
      <xdr:spPr>
        <a:xfrm>
          <a:off x="17756701"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27" name="直線コネクタ 426">
          <a:extLst>
            <a:ext uri="{FF2B5EF4-FFF2-40B4-BE49-F238E27FC236}">
              <a16:creationId xmlns:a16="http://schemas.microsoft.com/office/drawing/2014/main" id="{AA31C222-10F1-4D5E-B1D7-FB5F4D7B5208}"/>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428" name="テキスト ボックス 427">
          <a:extLst>
            <a:ext uri="{FF2B5EF4-FFF2-40B4-BE49-F238E27FC236}">
              <a16:creationId xmlns:a16="http://schemas.microsoft.com/office/drawing/2014/main" id="{C5CFF278-16D4-42C8-96EA-B1D6CF8FBBCE}"/>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29" name="【庁舎】&#10;一人当たり面積グラフ枠">
          <a:extLst>
            <a:ext uri="{FF2B5EF4-FFF2-40B4-BE49-F238E27FC236}">
              <a16:creationId xmlns:a16="http://schemas.microsoft.com/office/drawing/2014/main" id="{F13E636F-B93F-420B-BBCD-B232EA2E6D2B}"/>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114246</xdr:rowOff>
    </xdr:from>
    <xdr:to>
      <xdr:col>116</xdr:col>
      <xdr:colOff>62864</xdr:colOff>
      <xdr:row>108</xdr:row>
      <xdr:rowOff>147720</xdr:rowOff>
    </xdr:to>
    <xdr:cxnSp macro="">
      <xdr:nvCxnSpPr>
        <xdr:cNvPr id="430" name="直線コネクタ 429">
          <a:extLst>
            <a:ext uri="{FF2B5EF4-FFF2-40B4-BE49-F238E27FC236}">
              <a16:creationId xmlns:a16="http://schemas.microsoft.com/office/drawing/2014/main" id="{C6BCA167-6F49-4543-8752-93FDCC8470AA}"/>
            </a:ext>
          </a:extLst>
        </xdr:cNvPr>
        <xdr:cNvCxnSpPr/>
      </xdr:nvCxnSpPr>
      <xdr:spPr>
        <a:xfrm flipV="1">
          <a:off x="22160864" y="17087796"/>
          <a:ext cx="0" cy="15765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151547</xdr:rowOff>
    </xdr:from>
    <xdr:ext cx="469744" cy="259045"/>
    <xdr:sp macro="" textlink="">
      <xdr:nvSpPr>
        <xdr:cNvPr id="431" name="【庁舎】&#10;一人当たり面積最小値テキスト">
          <a:extLst>
            <a:ext uri="{FF2B5EF4-FFF2-40B4-BE49-F238E27FC236}">
              <a16:creationId xmlns:a16="http://schemas.microsoft.com/office/drawing/2014/main" id="{21160F93-086C-437C-A859-AFDAD5CCAE23}"/>
            </a:ext>
          </a:extLst>
        </xdr:cNvPr>
        <xdr:cNvSpPr txBox="1"/>
      </xdr:nvSpPr>
      <xdr:spPr>
        <a:xfrm>
          <a:off x="22199600" y="1866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147720</xdr:rowOff>
    </xdr:from>
    <xdr:to>
      <xdr:col>116</xdr:col>
      <xdr:colOff>152400</xdr:colOff>
      <xdr:row>108</xdr:row>
      <xdr:rowOff>147720</xdr:rowOff>
    </xdr:to>
    <xdr:cxnSp macro="">
      <xdr:nvCxnSpPr>
        <xdr:cNvPr id="432" name="直線コネクタ 431">
          <a:extLst>
            <a:ext uri="{FF2B5EF4-FFF2-40B4-BE49-F238E27FC236}">
              <a16:creationId xmlns:a16="http://schemas.microsoft.com/office/drawing/2014/main" id="{F29BFC9E-8AA1-408B-AD60-3D2A0F596630}"/>
            </a:ext>
          </a:extLst>
        </xdr:cNvPr>
        <xdr:cNvCxnSpPr/>
      </xdr:nvCxnSpPr>
      <xdr:spPr>
        <a:xfrm>
          <a:off x="22072600" y="18664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60923</xdr:rowOff>
    </xdr:from>
    <xdr:ext cx="534377" cy="259045"/>
    <xdr:sp macro="" textlink="">
      <xdr:nvSpPr>
        <xdr:cNvPr id="433" name="【庁舎】&#10;一人当たり面積最大値テキスト">
          <a:extLst>
            <a:ext uri="{FF2B5EF4-FFF2-40B4-BE49-F238E27FC236}">
              <a16:creationId xmlns:a16="http://schemas.microsoft.com/office/drawing/2014/main" id="{FAD94C53-9BD8-4D83-B7C2-D6F5201DAAD1}"/>
            </a:ext>
          </a:extLst>
        </xdr:cNvPr>
        <xdr:cNvSpPr txBox="1"/>
      </xdr:nvSpPr>
      <xdr:spPr>
        <a:xfrm>
          <a:off x="22199600" y="1686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114246</xdr:rowOff>
    </xdr:from>
    <xdr:to>
      <xdr:col>116</xdr:col>
      <xdr:colOff>152400</xdr:colOff>
      <xdr:row>99</xdr:row>
      <xdr:rowOff>114246</xdr:rowOff>
    </xdr:to>
    <xdr:cxnSp macro="">
      <xdr:nvCxnSpPr>
        <xdr:cNvPr id="434" name="直線コネクタ 433">
          <a:extLst>
            <a:ext uri="{FF2B5EF4-FFF2-40B4-BE49-F238E27FC236}">
              <a16:creationId xmlns:a16="http://schemas.microsoft.com/office/drawing/2014/main" id="{086B520D-A415-4D00-99FF-C8B79FA4558A}"/>
            </a:ext>
          </a:extLst>
        </xdr:cNvPr>
        <xdr:cNvCxnSpPr/>
      </xdr:nvCxnSpPr>
      <xdr:spPr>
        <a:xfrm>
          <a:off x="22072600" y="1708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156663</xdr:rowOff>
    </xdr:from>
    <xdr:ext cx="469744" cy="259045"/>
    <xdr:sp macro="" textlink="">
      <xdr:nvSpPr>
        <xdr:cNvPr id="435" name="【庁舎】&#10;一人当たり面積平均値テキスト">
          <a:extLst>
            <a:ext uri="{FF2B5EF4-FFF2-40B4-BE49-F238E27FC236}">
              <a16:creationId xmlns:a16="http://schemas.microsoft.com/office/drawing/2014/main" id="{3A5EC400-DB9D-412A-A06D-29DFC3477B46}"/>
            </a:ext>
          </a:extLst>
        </xdr:cNvPr>
        <xdr:cNvSpPr txBox="1"/>
      </xdr:nvSpPr>
      <xdr:spPr>
        <a:xfrm>
          <a:off x="22199600" y="185018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6786</xdr:rowOff>
    </xdr:from>
    <xdr:to>
      <xdr:col>116</xdr:col>
      <xdr:colOff>114300</xdr:colOff>
      <xdr:row>108</xdr:row>
      <xdr:rowOff>108386</xdr:rowOff>
    </xdr:to>
    <xdr:sp macro="" textlink="">
      <xdr:nvSpPr>
        <xdr:cNvPr id="436" name="フローチャート: 判断 435">
          <a:extLst>
            <a:ext uri="{FF2B5EF4-FFF2-40B4-BE49-F238E27FC236}">
              <a16:creationId xmlns:a16="http://schemas.microsoft.com/office/drawing/2014/main" id="{21AFFEA4-7113-474B-9039-37B9ADE2B660}"/>
            </a:ext>
          </a:extLst>
        </xdr:cNvPr>
        <xdr:cNvSpPr/>
      </xdr:nvSpPr>
      <xdr:spPr>
        <a:xfrm>
          <a:off x="22110700" y="1852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4173</xdr:rowOff>
    </xdr:from>
    <xdr:to>
      <xdr:col>112</xdr:col>
      <xdr:colOff>38100</xdr:colOff>
      <xdr:row>108</xdr:row>
      <xdr:rowOff>105773</xdr:rowOff>
    </xdr:to>
    <xdr:sp macro="" textlink="">
      <xdr:nvSpPr>
        <xdr:cNvPr id="437" name="フローチャート: 判断 436">
          <a:extLst>
            <a:ext uri="{FF2B5EF4-FFF2-40B4-BE49-F238E27FC236}">
              <a16:creationId xmlns:a16="http://schemas.microsoft.com/office/drawing/2014/main" id="{D93F3A33-8B07-4524-A90B-F739F9B32CF1}"/>
            </a:ext>
          </a:extLst>
        </xdr:cNvPr>
        <xdr:cNvSpPr/>
      </xdr:nvSpPr>
      <xdr:spPr>
        <a:xfrm>
          <a:off x="21272500" y="1852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108</xdr:row>
      <xdr:rowOff>96900</xdr:rowOff>
    </xdr:from>
    <xdr:ext cx="469744" cy="259045"/>
    <xdr:sp macro="" textlink="">
      <xdr:nvSpPr>
        <xdr:cNvPr id="438" name="n_1aveValue【庁舎】&#10;一人当たり面積">
          <a:extLst>
            <a:ext uri="{FF2B5EF4-FFF2-40B4-BE49-F238E27FC236}">
              <a16:creationId xmlns:a16="http://schemas.microsoft.com/office/drawing/2014/main" id="{580BF993-6140-4EC0-AABE-675BA20AAA7E}"/>
            </a:ext>
          </a:extLst>
        </xdr:cNvPr>
        <xdr:cNvSpPr txBox="1"/>
      </xdr:nvSpPr>
      <xdr:spPr>
        <a:xfrm>
          <a:off x="21075727" y="18613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11685</xdr:rowOff>
    </xdr:from>
    <xdr:to>
      <xdr:col>107</xdr:col>
      <xdr:colOff>101600</xdr:colOff>
      <xdr:row>108</xdr:row>
      <xdr:rowOff>113285</xdr:rowOff>
    </xdr:to>
    <xdr:sp macro="" textlink="">
      <xdr:nvSpPr>
        <xdr:cNvPr id="439" name="フローチャート: 判断 438">
          <a:extLst>
            <a:ext uri="{FF2B5EF4-FFF2-40B4-BE49-F238E27FC236}">
              <a16:creationId xmlns:a16="http://schemas.microsoft.com/office/drawing/2014/main" id="{E75A281F-B751-446C-BDD0-B962874BC7D1}"/>
            </a:ext>
          </a:extLst>
        </xdr:cNvPr>
        <xdr:cNvSpPr/>
      </xdr:nvSpPr>
      <xdr:spPr>
        <a:xfrm>
          <a:off x="20383500" y="18528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129812</xdr:rowOff>
    </xdr:from>
    <xdr:ext cx="469744" cy="259045"/>
    <xdr:sp macro="" textlink="">
      <xdr:nvSpPr>
        <xdr:cNvPr id="440" name="n_2aveValue【庁舎】&#10;一人当たり面積">
          <a:extLst>
            <a:ext uri="{FF2B5EF4-FFF2-40B4-BE49-F238E27FC236}">
              <a16:creationId xmlns:a16="http://schemas.microsoft.com/office/drawing/2014/main" id="{DB33CB40-301B-4EF3-9A4B-7111C9E90C5C}"/>
            </a:ext>
          </a:extLst>
        </xdr:cNvPr>
        <xdr:cNvSpPr txBox="1"/>
      </xdr:nvSpPr>
      <xdr:spPr>
        <a:xfrm>
          <a:off x="20199427" y="18303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108</xdr:row>
      <xdr:rowOff>16582</xdr:rowOff>
    </xdr:from>
    <xdr:to>
      <xdr:col>102</xdr:col>
      <xdr:colOff>165100</xdr:colOff>
      <xdr:row>108</xdr:row>
      <xdr:rowOff>118182</xdr:rowOff>
    </xdr:to>
    <xdr:sp macro="" textlink="">
      <xdr:nvSpPr>
        <xdr:cNvPr id="441" name="フローチャート: 判断 440">
          <a:extLst>
            <a:ext uri="{FF2B5EF4-FFF2-40B4-BE49-F238E27FC236}">
              <a16:creationId xmlns:a16="http://schemas.microsoft.com/office/drawing/2014/main" id="{9D8CE037-E5F6-4827-9B67-543EC4EA6AF7}"/>
            </a:ext>
          </a:extLst>
        </xdr:cNvPr>
        <xdr:cNvSpPr/>
      </xdr:nvSpPr>
      <xdr:spPr>
        <a:xfrm>
          <a:off x="19494500" y="1853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106</xdr:row>
      <xdr:rowOff>134709</xdr:rowOff>
    </xdr:from>
    <xdr:ext cx="469744" cy="259045"/>
    <xdr:sp macro="" textlink="">
      <xdr:nvSpPr>
        <xdr:cNvPr id="442" name="n_3aveValue【庁舎】&#10;一人当たり面積">
          <a:extLst>
            <a:ext uri="{FF2B5EF4-FFF2-40B4-BE49-F238E27FC236}">
              <a16:creationId xmlns:a16="http://schemas.microsoft.com/office/drawing/2014/main" id="{CECFA9BD-7E25-49AA-A217-84382F2BAE02}"/>
            </a:ext>
          </a:extLst>
        </xdr:cNvPr>
        <xdr:cNvSpPr txBox="1"/>
      </xdr:nvSpPr>
      <xdr:spPr>
        <a:xfrm>
          <a:off x="19310427" y="18308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443" name="テキスト ボックス 442">
          <a:extLst>
            <a:ext uri="{FF2B5EF4-FFF2-40B4-BE49-F238E27FC236}">
              <a16:creationId xmlns:a16="http://schemas.microsoft.com/office/drawing/2014/main" id="{FA01E29B-C1FE-42EE-BBBC-4E01E0293AAD}"/>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44" name="テキスト ボックス 443">
          <a:extLst>
            <a:ext uri="{FF2B5EF4-FFF2-40B4-BE49-F238E27FC236}">
              <a16:creationId xmlns:a16="http://schemas.microsoft.com/office/drawing/2014/main" id="{1F91CB2C-8A84-426E-938E-4CEF93FD2E5B}"/>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45" name="テキスト ボックス 444">
          <a:extLst>
            <a:ext uri="{FF2B5EF4-FFF2-40B4-BE49-F238E27FC236}">
              <a16:creationId xmlns:a16="http://schemas.microsoft.com/office/drawing/2014/main" id="{9EFA945D-2CCE-4184-882B-BCBB5D41C465}"/>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46" name="テキスト ボックス 445">
          <a:extLst>
            <a:ext uri="{FF2B5EF4-FFF2-40B4-BE49-F238E27FC236}">
              <a16:creationId xmlns:a16="http://schemas.microsoft.com/office/drawing/2014/main" id="{8ACB091A-6A8F-4245-BCC1-387063143063}"/>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47" name="テキスト ボックス 446">
          <a:extLst>
            <a:ext uri="{FF2B5EF4-FFF2-40B4-BE49-F238E27FC236}">
              <a16:creationId xmlns:a16="http://schemas.microsoft.com/office/drawing/2014/main" id="{64FE8213-EFE3-4CA8-AF43-46A05FCC7816}"/>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15439</xdr:rowOff>
    </xdr:from>
    <xdr:to>
      <xdr:col>112</xdr:col>
      <xdr:colOff>38100</xdr:colOff>
      <xdr:row>107</xdr:row>
      <xdr:rowOff>117039</xdr:rowOff>
    </xdr:to>
    <xdr:sp macro="" textlink="">
      <xdr:nvSpPr>
        <xdr:cNvPr id="448" name="楕円 447">
          <a:extLst>
            <a:ext uri="{FF2B5EF4-FFF2-40B4-BE49-F238E27FC236}">
              <a16:creationId xmlns:a16="http://schemas.microsoft.com/office/drawing/2014/main" id="{A909AB6B-DC52-4A5D-80CA-22A6F85FC00C}"/>
            </a:ext>
          </a:extLst>
        </xdr:cNvPr>
        <xdr:cNvSpPr/>
      </xdr:nvSpPr>
      <xdr:spPr>
        <a:xfrm>
          <a:off x="21272500" y="18360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133566</xdr:rowOff>
    </xdr:from>
    <xdr:ext cx="469744" cy="259045"/>
    <xdr:sp macro="" textlink="">
      <xdr:nvSpPr>
        <xdr:cNvPr id="449" name="n_1mainValue【庁舎】&#10;一人当たり面積">
          <a:extLst>
            <a:ext uri="{FF2B5EF4-FFF2-40B4-BE49-F238E27FC236}">
              <a16:creationId xmlns:a16="http://schemas.microsoft.com/office/drawing/2014/main" id="{CB142716-AF6D-4B35-A1E7-57EC66A986B0}"/>
            </a:ext>
          </a:extLst>
        </xdr:cNvPr>
        <xdr:cNvSpPr txBox="1"/>
      </xdr:nvSpPr>
      <xdr:spPr>
        <a:xfrm>
          <a:off x="21075727" y="18135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50" name="正方形/長方形 449">
          <a:extLst>
            <a:ext uri="{FF2B5EF4-FFF2-40B4-BE49-F238E27FC236}">
              <a16:creationId xmlns:a16="http://schemas.microsoft.com/office/drawing/2014/main" id="{86CA9EBF-8600-4059-A666-2CF0F2263307}"/>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51" name="正方形/長方形 450">
          <a:extLst>
            <a:ext uri="{FF2B5EF4-FFF2-40B4-BE49-F238E27FC236}">
              <a16:creationId xmlns:a16="http://schemas.microsoft.com/office/drawing/2014/main" id="{8219F042-479A-4E20-9446-4C42C104FD06}"/>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52" name="テキスト ボックス 451">
          <a:extLst>
            <a:ext uri="{FF2B5EF4-FFF2-40B4-BE49-F238E27FC236}">
              <a16:creationId xmlns:a16="http://schemas.microsoft.com/office/drawing/2014/main" id="{98504402-0346-487D-9B11-BC556C654603}"/>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全て</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類型において、</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有形固定資産減価償却率</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は類似団体平均を上回っている。庁舎・消防施設については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今のところ大きな修繕はないが、個別施設計画に基づいて、老朽化対策を取り組んでいく。また、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ほとんどの類型において一人当たりの面積が大きいのは、２０年以上経過した建物が多く、２０年以上前の人口から約４割減少していることが数値に表れている。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北海道音威子府村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763
759
275.63
2,522,722
2,438,349
84,373
1,270,987
3,296,050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26.2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a:t>
          </a:r>
          <a:r>
            <a:rPr kumimoji="1" lang="ja-JP" altLang="en-US" sz="1100">
              <a:solidFill>
                <a:schemeClr val="dk1"/>
              </a:solidFill>
              <a:effectLst/>
              <a:latin typeface="+mn-lt"/>
              <a:ea typeface="+mn-ea"/>
              <a:cs typeface="+mn-cs"/>
            </a:rPr>
            <a:t>より</a:t>
          </a:r>
          <a:r>
            <a:rPr kumimoji="1" lang="ja-JP" altLang="ja-JP" sz="1100">
              <a:solidFill>
                <a:schemeClr val="dk1"/>
              </a:solidFill>
              <a:effectLst/>
              <a:latin typeface="+mn-lt"/>
              <a:ea typeface="+mn-ea"/>
              <a:cs typeface="+mn-cs"/>
            </a:rPr>
            <a:t>０．０</a:t>
          </a:r>
          <a:r>
            <a:rPr kumimoji="1" lang="ja-JP" altLang="en-US" sz="1100">
              <a:solidFill>
                <a:schemeClr val="dk1"/>
              </a:solidFill>
              <a:effectLst/>
              <a:latin typeface="+mn-lt"/>
              <a:ea typeface="+mn-ea"/>
              <a:cs typeface="+mn-cs"/>
            </a:rPr>
            <a:t>１増加したものの</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依然として</a:t>
          </a:r>
          <a:r>
            <a:rPr kumimoji="1" lang="ja-JP" altLang="ja-JP" sz="1100">
              <a:solidFill>
                <a:schemeClr val="dk1"/>
              </a:solidFill>
              <a:effectLst/>
              <a:latin typeface="+mn-lt"/>
              <a:ea typeface="+mn-ea"/>
              <a:cs typeface="+mn-cs"/>
            </a:rPr>
            <a:t>ほぼ横ばいの状態が続いている。人口の流出が止まらず、中心的な産業がない事もあり、財政基盤が極めて弱く、類似団体を下回っている状態が続いている。平成２２年度策定の</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新・自律プラン</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に基づき、引き続き歳出では補助金等の削減を継続しており、歳出の縮減と行政の効率化に努めていく。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a:extLst>
            <a:ext uri="{FF2B5EF4-FFF2-40B4-BE49-F238E27FC236}">
              <a16:creationId xmlns:a16="http://schemas.microsoft.com/office/drawing/2014/main" id="{00000000-0008-0000-0300-00003C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115570</xdr:rowOff>
    </xdr:from>
    <xdr:to>
      <xdr:col>23</xdr:col>
      <xdr:colOff>133350</xdr:colOff>
      <xdr:row>44</xdr:row>
      <xdr:rowOff>107188</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flipV="1">
          <a:off x="4953000" y="6116320"/>
          <a:ext cx="0" cy="15346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79265</xdr:rowOff>
    </xdr:from>
    <xdr:ext cx="762000" cy="259045"/>
    <xdr:sp macro="" textlink="">
      <xdr:nvSpPr>
        <xdr:cNvPr id="62" name="財政力最小値テキスト">
          <a:extLst>
            <a:ext uri="{FF2B5EF4-FFF2-40B4-BE49-F238E27FC236}">
              <a16:creationId xmlns:a16="http://schemas.microsoft.com/office/drawing/2014/main" id="{00000000-0008-0000-0300-00003E000000}"/>
            </a:ext>
          </a:extLst>
        </xdr:cNvPr>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107188</xdr:rowOff>
    </xdr:from>
    <xdr:to>
      <xdr:col>24</xdr:col>
      <xdr:colOff>12700</xdr:colOff>
      <xdr:row>44</xdr:row>
      <xdr:rowOff>107188</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30497</xdr:rowOff>
    </xdr:from>
    <xdr:ext cx="762000" cy="259045"/>
    <xdr:sp macro="" textlink="">
      <xdr:nvSpPr>
        <xdr:cNvPr id="64" name="財政力最大値テキスト">
          <a:extLst>
            <a:ext uri="{FF2B5EF4-FFF2-40B4-BE49-F238E27FC236}">
              <a16:creationId xmlns:a16="http://schemas.microsoft.com/office/drawing/2014/main" id="{00000000-0008-0000-0300-000040000000}"/>
            </a:ext>
          </a:extLst>
        </xdr:cNvPr>
        <xdr:cNvSpPr txBox="1"/>
      </xdr:nvSpPr>
      <xdr:spPr>
        <a:xfrm>
          <a:off x="5041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115570</xdr:rowOff>
    </xdr:from>
    <xdr:to>
      <xdr:col>24</xdr:col>
      <xdr:colOff>12700</xdr:colOff>
      <xdr:row>35</xdr:row>
      <xdr:rowOff>115570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58928</xdr:rowOff>
    </xdr:from>
    <xdr:to>
      <xdr:col>23</xdr:col>
      <xdr:colOff>133350</xdr:colOff>
      <xdr:row>44</xdr:row>
      <xdr:rowOff>68580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114800" y="7602728"/>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99585</xdr:rowOff>
    </xdr:from>
    <xdr:ext cx="762000" cy="259045"/>
    <xdr:sp macro="" textlink="">
      <xdr:nvSpPr>
        <xdr:cNvPr id="67" name="財政力平均値テキスト">
          <a:extLst>
            <a:ext uri="{FF2B5EF4-FFF2-40B4-BE49-F238E27FC236}">
              <a16:creationId xmlns:a16="http://schemas.microsoft.com/office/drawing/2014/main" id="{00000000-0008-0000-0300-000043000000}"/>
            </a:ext>
          </a:extLst>
        </xdr:cNvPr>
        <xdr:cNvSpPr txBox="1"/>
      </xdr:nvSpPr>
      <xdr:spPr>
        <a:xfrm>
          <a:off x="5041900" y="7300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83058</xdr:rowOff>
    </xdr:from>
    <xdr:to>
      <xdr:col>23</xdr:col>
      <xdr:colOff>184150</xdr:colOff>
      <xdr:row>44</xdr:row>
      <xdr:rowOff>13208</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9022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68580</xdr:rowOff>
    </xdr:from>
    <xdr:to>
      <xdr:col>19</xdr:col>
      <xdr:colOff>133350</xdr:colOff>
      <xdr:row>44</xdr:row>
      <xdr:rowOff>68580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3225800" y="7612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83058</xdr:rowOff>
    </xdr:from>
    <xdr:to>
      <xdr:col>19</xdr:col>
      <xdr:colOff>184150</xdr:colOff>
      <xdr:row>44</xdr:row>
      <xdr:rowOff>13208</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064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23385</xdr:rowOff>
    </xdr:from>
    <xdr:ext cx="736600" cy="259045"/>
    <xdr:sp macro="" textlink="">
      <xdr:nvSpPr>
        <xdr:cNvPr id="71" name="テキスト ボックス 70">
          <a:extLst>
            <a:ext uri="{FF2B5EF4-FFF2-40B4-BE49-F238E27FC236}">
              <a16:creationId xmlns:a16="http://schemas.microsoft.com/office/drawing/2014/main" id="{00000000-0008-0000-0300-000047000000}"/>
            </a:ext>
          </a:extLst>
        </xdr:cNvPr>
        <xdr:cNvSpPr txBox="1"/>
      </xdr:nvSpPr>
      <xdr:spPr>
        <a:xfrm>
          <a:off x="3733800" y="7224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68580</xdr:rowOff>
    </xdr:from>
    <xdr:to>
      <xdr:col>15</xdr:col>
      <xdr:colOff>82550</xdr:colOff>
      <xdr:row>44</xdr:row>
      <xdr:rowOff>68580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2336800" y="7612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73406</xdr:rowOff>
    </xdr:from>
    <xdr:to>
      <xdr:col>15</xdr:col>
      <xdr:colOff>133350</xdr:colOff>
      <xdr:row>44</xdr:row>
      <xdr:rowOff>3556</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3175000" y="744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13733</xdr:rowOff>
    </xdr:from>
    <xdr:ext cx="7620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2844800" y="721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68580</xdr:rowOff>
    </xdr:from>
    <xdr:to>
      <xdr:col>11</xdr:col>
      <xdr:colOff>31750</xdr:colOff>
      <xdr:row>44</xdr:row>
      <xdr:rowOff>78232</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1447800" y="761238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15494</xdr:rowOff>
    </xdr:from>
    <xdr:to>
      <xdr:col>11</xdr:col>
      <xdr:colOff>82550</xdr:colOff>
      <xdr:row>43</xdr:row>
      <xdr:rowOff>117094</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2286000" y="738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127271</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955800" y="715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54102</xdr:rowOff>
    </xdr:from>
    <xdr:to>
      <xdr:col>7</xdr:col>
      <xdr:colOff>31750</xdr:colOff>
      <xdr:row>43</xdr:row>
      <xdr:rowOff>155702</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13970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165879</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066800" y="7195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8128</xdr:rowOff>
    </xdr:from>
    <xdr:to>
      <xdr:col>23</xdr:col>
      <xdr:colOff>184150</xdr:colOff>
      <xdr:row>44</xdr:row>
      <xdr:rowOff>109728</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902200" y="755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75455</xdr:rowOff>
    </xdr:from>
    <xdr:ext cx="762000" cy="259045"/>
    <xdr:sp macro="" textlink="">
      <xdr:nvSpPr>
        <xdr:cNvPr id="86" name="財政力該当値テキスト">
          <a:extLst>
            <a:ext uri="{FF2B5EF4-FFF2-40B4-BE49-F238E27FC236}">
              <a16:creationId xmlns:a16="http://schemas.microsoft.com/office/drawing/2014/main" id="{00000000-0008-0000-0300-000056000000}"/>
            </a:ext>
          </a:extLst>
        </xdr:cNvPr>
        <xdr:cNvSpPr txBox="1"/>
      </xdr:nvSpPr>
      <xdr:spPr>
        <a:xfrm>
          <a:off x="5041900" y="744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17780</xdr:rowOff>
    </xdr:from>
    <xdr:to>
      <xdr:col>19</xdr:col>
      <xdr:colOff>184150</xdr:colOff>
      <xdr:row>44</xdr:row>
      <xdr:rowOff>119380</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064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104157</xdr:rowOff>
    </xdr:from>
    <xdr:ext cx="7366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733800" y="7647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17780</xdr:rowOff>
    </xdr:from>
    <xdr:to>
      <xdr:col>15</xdr:col>
      <xdr:colOff>133350</xdr:colOff>
      <xdr:row>44</xdr:row>
      <xdr:rowOff>119380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3175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104157</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2844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17780</xdr:rowOff>
    </xdr:from>
    <xdr:to>
      <xdr:col>11</xdr:col>
      <xdr:colOff>82550</xdr:colOff>
      <xdr:row>44</xdr:row>
      <xdr:rowOff>119380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2286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104157</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955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27432</xdr:rowOff>
    </xdr:from>
    <xdr:to>
      <xdr:col>7</xdr:col>
      <xdr:colOff>31750</xdr:colOff>
      <xdr:row>44</xdr:row>
      <xdr:rowOff>129032</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1397000" y="757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113809</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066800" y="765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a:extLst>
            <a:ext uri="{FF2B5EF4-FFF2-40B4-BE49-F238E27FC236}">
              <a16:creationId xmlns:a16="http://schemas.microsoft.com/office/drawing/2014/main" id="{00000000-0008-0000-0300-00005F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補助金等の削減や他会計繰出金の減少により、</a:t>
          </a:r>
          <a:r>
            <a:rPr kumimoji="1" lang="ja-JP" altLang="ja-JP" sz="1100">
              <a:solidFill>
                <a:schemeClr val="dk1"/>
              </a:solidFill>
              <a:effectLst/>
              <a:latin typeface="+mn-lt"/>
              <a:ea typeface="+mn-ea"/>
              <a:cs typeface="+mn-cs"/>
            </a:rPr>
            <a:t>前年度</a:t>
          </a:r>
          <a:r>
            <a:rPr kumimoji="1" lang="ja-JP" altLang="en-US" sz="1100">
              <a:solidFill>
                <a:schemeClr val="dk1"/>
              </a:solidFill>
              <a:effectLst/>
              <a:latin typeface="+mn-lt"/>
              <a:ea typeface="+mn-ea"/>
              <a:cs typeface="+mn-cs"/>
            </a:rPr>
            <a:t>より</a:t>
          </a:r>
          <a:r>
            <a:rPr kumimoji="1" lang="ja-JP" altLang="ja-JP" sz="1100">
              <a:solidFill>
                <a:schemeClr val="dk1"/>
              </a:solidFill>
              <a:effectLst/>
              <a:latin typeface="+mn-lt"/>
              <a:ea typeface="+mn-ea"/>
              <a:cs typeface="+mn-cs"/>
            </a:rPr>
            <a:t>２．</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がっ</a:t>
          </a:r>
          <a:r>
            <a:rPr kumimoji="1" lang="ja-JP" altLang="en-US" sz="1100">
              <a:solidFill>
                <a:schemeClr val="dk1"/>
              </a:solidFill>
              <a:effectLst/>
              <a:latin typeface="+mn-lt"/>
              <a:ea typeface="+mn-ea"/>
              <a:cs typeface="+mn-cs"/>
            </a:rPr>
            <a:t>たが、依然として類似団体平均を上回っている。</a:t>
          </a:r>
          <a:r>
            <a:rPr kumimoji="1" lang="ja-JP" altLang="ja-JP" sz="1100">
              <a:solidFill>
                <a:schemeClr val="dk1"/>
              </a:solidFill>
              <a:effectLst/>
              <a:latin typeface="+mn-lt"/>
              <a:ea typeface="+mn-ea"/>
              <a:cs typeface="+mn-cs"/>
            </a:rPr>
            <a:t>これは普通交付税が前年度と比べて約</a:t>
          </a:r>
          <a:r>
            <a:rPr kumimoji="1" lang="ja-JP" altLang="en-US" sz="1100">
              <a:solidFill>
                <a:schemeClr val="dk1"/>
              </a:solidFill>
              <a:effectLst/>
              <a:latin typeface="+mn-lt"/>
              <a:ea typeface="+mn-ea"/>
              <a:cs typeface="+mn-cs"/>
            </a:rPr>
            <a:t>７２</a:t>
          </a:r>
          <a:r>
            <a:rPr kumimoji="1" lang="ja-JP" altLang="ja-JP" sz="1100">
              <a:solidFill>
                <a:schemeClr val="dk1"/>
              </a:solidFill>
              <a:effectLst/>
              <a:latin typeface="+mn-lt"/>
              <a:ea typeface="+mn-ea"/>
              <a:cs typeface="+mn-cs"/>
            </a:rPr>
            <a:t>百万円の減となっており、財政規模の小さい本村にとっては、経常収支比率に如実に反映されている。今後も、国などの行財政の動向を注視し、行財政改革として、財政規模に似合った行政運営を行っ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80751</xdr:rowOff>
    </xdr:from>
    <xdr:to>
      <xdr:col>23</xdr:col>
      <xdr:colOff>133350</xdr:colOff>
      <xdr:row>66</xdr:row>
      <xdr:rowOff>106</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024851"/>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143633</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287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106</xdr:rowOff>
    </xdr:from>
    <xdr:to>
      <xdr:col>24</xdr:col>
      <xdr:colOff>12700</xdr:colOff>
      <xdr:row>66</xdr:row>
      <xdr:rowOff>106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315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167128</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768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80751</xdr:rowOff>
    </xdr:from>
    <xdr:to>
      <xdr:col>24</xdr:col>
      <xdr:colOff>12700</xdr:colOff>
      <xdr:row>58</xdr:row>
      <xdr:rowOff>80751</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02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107738</xdr:rowOff>
    </xdr:from>
    <xdr:to>
      <xdr:col>23</xdr:col>
      <xdr:colOff>133350</xdr:colOff>
      <xdr:row>64</xdr:row>
      <xdr:rowOff>151977</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114800" y="11080538"/>
          <a:ext cx="838200" cy="4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124265</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7541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107738</xdr:rowOff>
    </xdr:from>
    <xdr:to>
      <xdr:col>23</xdr:col>
      <xdr:colOff>184150</xdr:colOff>
      <xdr:row>64</xdr:row>
      <xdr:rowOff>37888</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9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97684</xdr:rowOff>
    </xdr:from>
    <xdr:to>
      <xdr:col>19</xdr:col>
      <xdr:colOff>133350</xdr:colOff>
      <xdr:row>64</xdr:row>
      <xdr:rowOff>151977</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3225800" y="11070484"/>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101706</xdr:rowOff>
    </xdr:from>
    <xdr:to>
      <xdr:col>19</xdr:col>
      <xdr:colOff>184150</xdr:colOff>
      <xdr:row>64</xdr:row>
      <xdr:rowOff>31856</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90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42033</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671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67521</xdr:rowOff>
    </xdr:from>
    <xdr:to>
      <xdr:col>15</xdr:col>
      <xdr:colOff>82550</xdr:colOff>
      <xdr:row>64</xdr:row>
      <xdr:rowOff>97684</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1040321"/>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45403</xdr:rowOff>
    </xdr:from>
    <xdr:to>
      <xdr:col>15</xdr:col>
      <xdr:colOff>133350</xdr:colOff>
      <xdr:row>63</xdr:row>
      <xdr:rowOff>147003</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157180</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615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67521</xdr:rowOff>
    </xdr:from>
    <xdr:to>
      <xdr:col>11</xdr:col>
      <xdr:colOff>31750</xdr:colOff>
      <xdr:row>64</xdr:row>
      <xdr:rowOff>87630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1447800" y="11040321"/>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100224</xdr:rowOff>
    </xdr:from>
    <xdr:to>
      <xdr:col>11</xdr:col>
      <xdr:colOff>82550</xdr:colOff>
      <xdr:row>63</xdr:row>
      <xdr:rowOff>30374</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73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40551</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49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23283</xdr:rowOff>
    </xdr:from>
    <xdr:to>
      <xdr:col>7</xdr:col>
      <xdr:colOff>31750</xdr:colOff>
      <xdr:row>63</xdr:row>
      <xdr:rowOff>124883</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135060</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59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56938</xdr:rowOff>
    </xdr:from>
    <xdr:to>
      <xdr:col>23</xdr:col>
      <xdr:colOff>184150</xdr:colOff>
      <xdr:row>64</xdr:row>
      <xdr:rowOff>158538</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102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29015</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1001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101177</xdr:rowOff>
    </xdr:from>
    <xdr:to>
      <xdr:col>19</xdr:col>
      <xdr:colOff>184150</xdr:colOff>
      <xdr:row>65</xdr:row>
      <xdr:rowOff>31327</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107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16104</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1160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46884</xdr:rowOff>
    </xdr:from>
    <xdr:to>
      <xdr:col>15</xdr:col>
      <xdr:colOff>133350</xdr:colOff>
      <xdr:row>64</xdr:row>
      <xdr:rowOff>148484</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101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133261</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1106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16721</xdr:rowOff>
    </xdr:from>
    <xdr:to>
      <xdr:col>11</xdr:col>
      <xdr:colOff>82550</xdr:colOff>
      <xdr:row>64</xdr:row>
      <xdr:rowOff>118321</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98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103098</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1075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36830</xdr:rowOff>
    </xdr:from>
    <xdr:to>
      <xdr:col>7</xdr:col>
      <xdr:colOff>31750</xdr:colOff>
      <xdr:row>64</xdr:row>
      <xdr:rowOff>138430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123207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109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[1,273,451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を大きく上回っているのは、人件費及び物件費が主な要因となっている。これは、村立高等学校の運営を行っているためである。昨年度より数値は微増となっているが、人口増が見込まれない中で、この傾向はこれからも続くものと思われる。今後も、運営の効率化を図り、経費の増にならないよう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102386</xdr:rowOff>
    </xdr:from>
    <xdr:to>
      <xdr:col>23</xdr:col>
      <xdr:colOff>133350</xdr:colOff>
      <xdr:row>89</xdr:row>
      <xdr:rowOff>50730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818386"/>
          <a:ext cx="0" cy="14913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22807</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8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4,544,533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50730</xdr:rowOff>
    </xdr:from>
    <xdr:to>
      <xdr:col>24</xdr:col>
      <xdr:colOff>12700</xdr:colOff>
      <xdr:row>89</xdr:row>
      <xdr:rowOff>50730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30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17313</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561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102386</xdr:rowOff>
    </xdr:from>
    <xdr:to>
      <xdr:col>24</xdr:col>
      <xdr:colOff>12700</xdr:colOff>
      <xdr:row>80</xdr:row>
      <xdr:rowOff>102386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818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107144</xdr:rowOff>
    </xdr:from>
    <xdr:to>
      <xdr:col>23</xdr:col>
      <xdr:colOff>133350</xdr:colOff>
      <xdr:row>82</xdr:row>
      <xdr:rowOff>123292</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166044"/>
          <a:ext cx="838200" cy="16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164994</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37095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148467</xdr:rowOff>
    </xdr:from>
    <xdr:to>
      <xdr:col>23</xdr:col>
      <xdr:colOff>184150</xdr:colOff>
      <xdr:row>81</xdr:row>
      <xdr:rowOff>78617</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3864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94648</xdr:rowOff>
    </xdr:from>
    <xdr:to>
      <xdr:col>19</xdr:col>
      <xdr:colOff>133350</xdr:colOff>
      <xdr:row>82</xdr:row>
      <xdr:rowOff>107144</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153548"/>
          <a:ext cx="889000" cy="12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150213</xdr:rowOff>
    </xdr:from>
    <xdr:to>
      <xdr:col>19</xdr:col>
      <xdr:colOff>184150</xdr:colOff>
      <xdr:row>81</xdr:row>
      <xdr:rowOff>80363</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3866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90540</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635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73698</xdr:rowOff>
    </xdr:from>
    <xdr:to>
      <xdr:col>15</xdr:col>
      <xdr:colOff>82550</xdr:colOff>
      <xdr:row>82</xdr:row>
      <xdr:rowOff>94648</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132598"/>
          <a:ext cx="889000" cy="20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146359</xdr:rowOff>
    </xdr:from>
    <xdr:to>
      <xdr:col>15</xdr:col>
      <xdr:colOff>133350</xdr:colOff>
      <xdr:row>81</xdr:row>
      <xdr:rowOff>76509</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3862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86686</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631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73698</xdr:rowOff>
    </xdr:from>
    <xdr:to>
      <xdr:col>11</xdr:col>
      <xdr:colOff>31750</xdr:colOff>
      <xdr:row>82</xdr:row>
      <xdr:rowOff>76600</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1447800" y="14132598"/>
          <a:ext cx="889000" cy="2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147259</xdr:rowOff>
    </xdr:from>
    <xdr:to>
      <xdr:col>11</xdr:col>
      <xdr:colOff>82550</xdr:colOff>
      <xdr:row>81</xdr:row>
      <xdr:rowOff>77409</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3863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87586</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632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114083</xdr:rowOff>
    </xdr:from>
    <xdr:to>
      <xdr:col>7</xdr:col>
      <xdr:colOff>31750</xdr:colOff>
      <xdr:row>81</xdr:row>
      <xdr:rowOff>44233</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83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54410</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59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72492</xdr:rowOff>
    </xdr:from>
    <xdr:to>
      <xdr:col>23</xdr:col>
      <xdr:colOff>184150</xdr:colOff>
      <xdr:row>83</xdr:row>
      <xdr:rowOff>2642</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13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44569</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103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1,273,451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56344</xdr:rowOff>
    </xdr:from>
    <xdr:to>
      <xdr:col>19</xdr:col>
      <xdr:colOff>184150</xdr:colOff>
      <xdr:row>82</xdr:row>
      <xdr:rowOff>157944</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11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142721</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201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43848</xdr:rowOff>
    </xdr:from>
    <xdr:to>
      <xdr:col>15</xdr:col>
      <xdr:colOff>133350</xdr:colOff>
      <xdr:row>82</xdr:row>
      <xdr:rowOff>145448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102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130225</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189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22898</xdr:rowOff>
    </xdr:from>
    <xdr:to>
      <xdr:col>11</xdr:col>
      <xdr:colOff>82550</xdr:colOff>
      <xdr:row>82</xdr:row>
      <xdr:rowOff>124498</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08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109275</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168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25800</xdr:rowOff>
    </xdr:from>
    <xdr:to>
      <xdr:col>7</xdr:col>
      <xdr:colOff>31750</xdr:colOff>
      <xdr:row>82</xdr:row>
      <xdr:rowOff>127400</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08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112177</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17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前年</a:t>
          </a:r>
          <a:r>
            <a:rPr kumimoji="1" lang="ja-JP" altLang="en-US" sz="1100">
              <a:solidFill>
                <a:schemeClr val="dk1"/>
              </a:solidFill>
              <a:effectLst/>
              <a:latin typeface="+mn-lt"/>
              <a:ea typeface="+mn-ea"/>
              <a:cs typeface="+mn-cs"/>
            </a:rPr>
            <a:t>度より微増の</a:t>
          </a:r>
          <a:r>
            <a:rPr kumimoji="1" lang="ja-JP" altLang="ja-JP" sz="1100">
              <a:solidFill>
                <a:schemeClr val="dk1"/>
              </a:solidFill>
              <a:effectLst/>
              <a:latin typeface="+mn-lt"/>
              <a:ea typeface="+mn-ea"/>
              <a:cs typeface="+mn-cs"/>
            </a:rPr>
            <a:t>９９．</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となった。今後においてポイントが上昇しないよう適正化に努めていく。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a:extLst>
            <a:ext uri="{FF2B5EF4-FFF2-40B4-BE49-F238E27FC236}">
              <a16:creationId xmlns:a16="http://schemas.microsoft.com/office/drawing/2014/main" id="{00000000-0008-0000-0300-0000F5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15239</xdr:rowOff>
    </xdr:from>
    <xdr:to>
      <xdr:col>81</xdr:col>
      <xdr:colOff>44450</xdr:colOff>
      <xdr:row>89</xdr:row>
      <xdr:rowOff>21589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flipV="1">
          <a:off x="17018000" y="14074139"/>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165116</xdr:rowOff>
    </xdr:from>
    <xdr:ext cx="762000" cy="259045"/>
    <xdr:sp macro="" textlink="">
      <xdr:nvSpPr>
        <xdr:cNvPr id="247" name="給与水準   （国との比較）最小値テキスト">
          <a:extLst>
            <a:ext uri="{FF2B5EF4-FFF2-40B4-BE49-F238E27FC236}">
              <a16:creationId xmlns:a16="http://schemas.microsoft.com/office/drawing/2014/main" id="{00000000-0008-0000-0300-0000F7000000}"/>
            </a:ext>
          </a:extLst>
        </xdr:cNvPr>
        <xdr:cNvSpPr txBox="1"/>
      </xdr:nvSpPr>
      <xdr:spPr>
        <a:xfrm>
          <a:off x="17106900" y="1525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21589</xdr:rowOff>
    </xdr:from>
    <xdr:to>
      <xdr:col>81</xdr:col>
      <xdr:colOff>133350</xdr:colOff>
      <xdr:row>89</xdr:row>
      <xdr:rowOff>21589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528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101616</xdr:rowOff>
    </xdr:from>
    <xdr:ext cx="762000" cy="259045"/>
    <xdr:sp macro="" textlink="">
      <xdr:nvSpPr>
        <xdr:cNvPr id="249" name="給与水準   （国との比較）最大値テキスト">
          <a:extLst>
            <a:ext uri="{FF2B5EF4-FFF2-40B4-BE49-F238E27FC236}">
              <a16:creationId xmlns:a16="http://schemas.microsoft.com/office/drawing/2014/main" id="{00000000-0008-0000-0300-0000F9000000}"/>
            </a:ext>
          </a:extLst>
        </xdr:cNvPr>
        <xdr:cNvSpPr txBox="1"/>
      </xdr:nvSpPr>
      <xdr:spPr>
        <a:xfrm>
          <a:off x="171069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15239</xdr:rowOff>
    </xdr:from>
    <xdr:to>
      <xdr:col>81</xdr:col>
      <xdr:colOff>133350</xdr:colOff>
      <xdr:row>82</xdr:row>
      <xdr:rowOff>15239</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4074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84455</xdr:rowOff>
    </xdr:from>
    <xdr:to>
      <xdr:col>81</xdr:col>
      <xdr:colOff>44450</xdr:colOff>
      <xdr:row>88</xdr:row>
      <xdr:rowOff>102552</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179800" y="15172055"/>
          <a:ext cx="8382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49229</xdr:rowOff>
    </xdr:from>
    <xdr:ext cx="762000" cy="259045"/>
    <xdr:sp macro="" textlink="">
      <xdr:nvSpPr>
        <xdr:cNvPr id="252" name="給与水準   （国との比較）平均値テキスト">
          <a:extLst>
            <a:ext uri="{FF2B5EF4-FFF2-40B4-BE49-F238E27FC236}">
              <a16:creationId xmlns:a16="http://schemas.microsoft.com/office/drawing/2014/main" id="{00000000-0008-0000-0300-0000FC000000}"/>
            </a:ext>
          </a:extLst>
        </xdr:cNvPr>
        <xdr:cNvSpPr txBox="1"/>
      </xdr:nvSpPr>
      <xdr:spPr>
        <a:xfrm>
          <a:off x="17106900" y="146224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32702</xdr:rowOff>
    </xdr:from>
    <xdr:to>
      <xdr:col>81</xdr:col>
      <xdr:colOff>95250</xdr:colOff>
      <xdr:row>86</xdr:row>
      <xdr:rowOff>134302</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9672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84455</xdr:rowOff>
    </xdr:from>
    <xdr:to>
      <xdr:col>77</xdr:col>
      <xdr:colOff>44450</xdr:colOff>
      <xdr:row>88</xdr:row>
      <xdr:rowOff>108586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5290800" y="15172055"/>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12064</xdr:rowOff>
    </xdr:from>
    <xdr:to>
      <xdr:col>72</xdr:col>
      <xdr:colOff>203200</xdr:colOff>
      <xdr:row>88</xdr:row>
      <xdr:rowOff>108586</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4401800" y="15099664"/>
          <a:ext cx="889000" cy="96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62864</xdr:rowOff>
    </xdr:from>
    <xdr:to>
      <xdr:col>73</xdr:col>
      <xdr:colOff>44450</xdr:colOff>
      <xdr:row>86</xdr:row>
      <xdr:rowOff>164464</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5240000" y="1480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3191</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4909800" y="14576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12064</xdr:rowOff>
    </xdr:from>
    <xdr:to>
      <xdr:col>68</xdr:col>
      <xdr:colOff>152400</xdr:colOff>
      <xdr:row>88</xdr:row>
      <xdr:rowOff>48261</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3512800" y="15099664"/>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80963</xdr:rowOff>
    </xdr:from>
    <xdr:to>
      <xdr:col>68</xdr:col>
      <xdr:colOff>203200</xdr:colOff>
      <xdr:row>87</xdr:row>
      <xdr:rowOff>11113</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4351000" y="1482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21290</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020800" y="14594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20638</xdr:rowOff>
    </xdr:from>
    <xdr:to>
      <xdr:col>64</xdr:col>
      <xdr:colOff>152400</xdr:colOff>
      <xdr:row>86</xdr:row>
      <xdr:rowOff>122238</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3462000" y="1476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132415</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3131800" y="1453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51752</xdr:rowOff>
    </xdr:from>
    <xdr:to>
      <xdr:col>81</xdr:col>
      <xdr:colOff>95250</xdr:colOff>
      <xdr:row>88</xdr:row>
      <xdr:rowOff>153352</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967200" y="1513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119079</xdr:rowOff>
    </xdr:from>
    <xdr:ext cx="762000" cy="259045"/>
    <xdr:sp macro="" textlink="">
      <xdr:nvSpPr>
        <xdr:cNvPr id="271" name="給与水準   （国との比較）該当値テキスト">
          <a:extLst>
            <a:ext uri="{FF2B5EF4-FFF2-40B4-BE49-F238E27FC236}">
              <a16:creationId xmlns:a16="http://schemas.microsoft.com/office/drawing/2014/main" id="{00000000-0008-0000-0300-00000F010000}"/>
            </a:ext>
          </a:extLst>
        </xdr:cNvPr>
        <xdr:cNvSpPr txBox="1"/>
      </xdr:nvSpPr>
      <xdr:spPr>
        <a:xfrm>
          <a:off x="17106900" y="15035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33655</xdr:rowOff>
    </xdr:from>
    <xdr:to>
      <xdr:col>77</xdr:col>
      <xdr:colOff>95250</xdr:colOff>
      <xdr:row>88</xdr:row>
      <xdr:rowOff>135255</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129000" y="1512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120032</xdr:rowOff>
    </xdr:from>
    <xdr:ext cx="7366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798800" y="15207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57786</xdr:rowOff>
    </xdr:from>
    <xdr:to>
      <xdr:col>73</xdr:col>
      <xdr:colOff>44450</xdr:colOff>
      <xdr:row>88</xdr:row>
      <xdr:rowOff>159386</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5240000" y="1514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144163</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909800" y="15231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132714</xdr:rowOff>
    </xdr:from>
    <xdr:to>
      <xdr:col>68</xdr:col>
      <xdr:colOff>203200</xdr:colOff>
      <xdr:row>88</xdr:row>
      <xdr:rowOff>62864</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4351000" y="1504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47641</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020800" y="15135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168911</xdr:rowOff>
    </xdr:from>
    <xdr:to>
      <xdr:col>64</xdr:col>
      <xdr:colOff>152400</xdr:colOff>
      <xdr:row>88</xdr:row>
      <xdr:rowOff>99061</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3462000" y="1508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83838</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131800" y="1517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村立高等学校設置（教職員数１</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名）している事から、類似団体平均を大きく上回っているが、行財政改革に基づく定年退職者の不補充により、平成１３年度から</a:t>
          </a:r>
          <a:r>
            <a:rPr kumimoji="1" lang="ja-JP" altLang="en-US" sz="1100">
              <a:solidFill>
                <a:schemeClr val="dk1"/>
              </a:solidFill>
              <a:effectLst/>
              <a:latin typeface="+mn-lt"/>
              <a:ea typeface="+mn-ea"/>
              <a:cs typeface="+mn-cs"/>
            </a:rPr>
            <a:t>３０</a:t>
          </a:r>
          <a:r>
            <a:rPr kumimoji="1" lang="ja-JP" altLang="ja-JP" sz="1100">
              <a:solidFill>
                <a:schemeClr val="dk1"/>
              </a:solidFill>
              <a:effectLst/>
              <a:latin typeface="+mn-lt"/>
              <a:ea typeface="+mn-ea"/>
              <a:cs typeface="+mn-cs"/>
            </a:rPr>
            <a:t>年度末までに</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人減となっており、今後も定員の適正化に努めていく。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00000000-0008-0000-0300-00003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88277</xdr:rowOff>
    </xdr:from>
    <xdr:to>
      <xdr:col>81</xdr:col>
      <xdr:colOff>44450</xdr:colOff>
      <xdr:row>68</xdr:row>
      <xdr:rowOff>81262</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flipV="1">
          <a:off x="17018000" y="10032377"/>
          <a:ext cx="0" cy="17074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53339</xdr:rowOff>
    </xdr:from>
    <xdr:ext cx="762000" cy="259045"/>
    <xdr:sp macro="" textlink="">
      <xdr:nvSpPr>
        <xdr:cNvPr id="311" name="定員管理の状況最小値テキスト">
          <a:extLst>
            <a:ext uri="{FF2B5EF4-FFF2-40B4-BE49-F238E27FC236}">
              <a16:creationId xmlns:a16="http://schemas.microsoft.com/office/drawing/2014/main" id="{00000000-0008-0000-0300-000037010000}"/>
            </a:ext>
          </a:extLst>
        </xdr:cNvPr>
        <xdr:cNvSpPr txBox="1"/>
      </xdr:nvSpPr>
      <xdr:spPr>
        <a:xfrm>
          <a:off x="17106900" y="11711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81262</xdr:rowOff>
    </xdr:from>
    <xdr:to>
      <xdr:col>81</xdr:col>
      <xdr:colOff>133350</xdr:colOff>
      <xdr:row>68</xdr:row>
      <xdr:rowOff>81262</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1739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3204</xdr:rowOff>
    </xdr:from>
    <xdr:ext cx="762000" cy="259045"/>
    <xdr:sp macro="" textlink="">
      <xdr:nvSpPr>
        <xdr:cNvPr id="313" name="定員管理の状況最大値テキスト">
          <a:extLst>
            <a:ext uri="{FF2B5EF4-FFF2-40B4-BE49-F238E27FC236}">
              <a16:creationId xmlns:a16="http://schemas.microsoft.com/office/drawing/2014/main" id="{00000000-0008-0000-0300-000039010000}"/>
            </a:ext>
          </a:extLst>
        </xdr:cNvPr>
        <xdr:cNvSpPr txBox="1"/>
      </xdr:nvSpPr>
      <xdr:spPr>
        <a:xfrm>
          <a:off x="17106900" y="9775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88277</xdr:rowOff>
    </xdr:from>
    <xdr:to>
      <xdr:col>81</xdr:col>
      <xdr:colOff>133350</xdr:colOff>
      <xdr:row>58</xdr:row>
      <xdr:rowOff>88277</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0032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11116</xdr:rowOff>
    </xdr:from>
    <xdr:to>
      <xdr:col>81</xdr:col>
      <xdr:colOff>44450</xdr:colOff>
      <xdr:row>63</xdr:row>
      <xdr:rowOff>20423</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179800" y="10812466"/>
          <a:ext cx="838200" cy="9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71342</xdr:rowOff>
    </xdr:from>
    <xdr:ext cx="762000" cy="259045"/>
    <xdr:sp macro="" textlink="">
      <xdr:nvSpPr>
        <xdr:cNvPr id="316" name="定員管理の状況平均値テキスト">
          <a:extLst>
            <a:ext uri="{FF2B5EF4-FFF2-40B4-BE49-F238E27FC236}">
              <a16:creationId xmlns:a16="http://schemas.microsoft.com/office/drawing/2014/main" id="{00000000-0008-0000-0300-00003C010000}"/>
            </a:ext>
          </a:extLst>
        </xdr:cNvPr>
        <xdr:cNvSpPr txBox="1"/>
      </xdr:nvSpPr>
      <xdr:spPr>
        <a:xfrm>
          <a:off x="17106900" y="100154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54815</xdr:rowOff>
    </xdr:from>
    <xdr:to>
      <xdr:col>81</xdr:col>
      <xdr:colOff>95250</xdr:colOff>
      <xdr:row>59</xdr:row>
      <xdr:rowOff>156415</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9672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103281</xdr:rowOff>
    </xdr:from>
    <xdr:to>
      <xdr:col>77</xdr:col>
      <xdr:colOff>44450</xdr:colOff>
      <xdr:row>63</xdr:row>
      <xdr:rowOff>11116</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5290800" y="10733181"/>
          <a:ext cx="889000" cy="79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59872</xdr:rowOff>
    </xdr:from>
    <xdr:to>
      <xdr:col>77</xdr:col>
      <xdr:colOff>95250</xdr:colOff>
      <xdr:row>59</xdr:row>
      <xdr:rowOff>161472</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6129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199</xdr:rowOff>
    </xdr:from>
    <xdr:ext cx="7366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5798800" y="9944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103281</xdr:rowOff>
    </xdr:from>
    <xdr:to>
      <xdr:col>72</xdr:col>
      <xdr:colOff>203200</xdr:colOff>
      <xdr:row>62</xdr:row>
      <xdr:rowOff>124079</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4401800" y="10733181"/>
          <a:ext cx="889000" cy="20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50909</xdr:rowOff>
    </xdr:from>
    <xdr:to>
      <xdr:col>73</xdr:col>
      <xdr:colOff>44450</xdr:colOff>
      <xdr:row>59</xdr:row>
      <xdr:rowOff>152509</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52400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162686</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909800" y="993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50195</xdr:rowOff>
    </xdr:from>
    <xdr:to>
      <xdr:col>68</xdr:col>
      <xdr:colOff>152400</xdr:colOff>
      <xdr:row>62</xdr:row>
      <xdr:rowOff>124079</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3512800" y="10680095"/>
          <a:ext cx="889000" cy="7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24711</xdr:rowOff>
    </xdr:from>
    <xdr:to>
      <xdr:col>68</xdr:col>
      <xdr:colOff>203200</xdr:colOff>
      <xdr:row>59</xdr:row>
      <xdr:rowOff>126311</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4351000" y="10140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136488</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020800" y="9909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20459</xdr:rowOff>
    </xdr:from>
    <xdr:to>
      <xdr:col>64</xdr:col>
      <xdr:colOff>152400</xdr:colOff>
      <xdr:row>59</xdr:row>
      <xdr:rowOff>122059</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3462000" y="101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132236</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131800" y="9904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141073</xdr:rowOff>
    </xdr:from>
    <xdr:to>
      <xdr:col>81</xdr:col>
      <xdr:colOff>95250</xdr:colOff>
      <xdr:row>63</xdr:row>
      <xdr:rowOff>71223</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967200" y="10770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113150</xdr:rowOff>
    </xdr:from>
    <xdr:ext cx="762000" cy="259045"/>
    <xdr:sp macro="" textlink="">
      <xdr:nvSpPr>
        <xdr:cNvPr id="335" name="定員管理の状況該当値テキスト">
          <a:extLst>
            <a:ext uri="{FF2B5EF4-FFF2-40B4-BE49-F238E27FC236}">
              <a16:creationId xmlns:a16="http://schemas.microsoft.com/office/drawing/2014/main" id="{00000000-0008-0000-0300-00004F010000}"/>
            </a:ext>
          </a:extLst>
        </xdr:cNvPr>
        <xdr:cNvSpPr txBox="1"/>
      </xdr:nvSpPr>
      <xdr:spPr>
        <a:xfrm>
          <a:off x="17106900" y="10743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131766</xdr:rowOff>
    </xdr:from>
    <xdr:to>
      <xdr:col>77</xdr:col>
      <xdr:colOff>95250</xdr:colOff>
      <xdr:row>63</xdr:row>
      <xdr:rowOff>61916</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6129000" y="1076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46693</xdr:rowOff>
    </xdr:from>
    <xdr:ext cx="7366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798800" y="10848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52481</xdr:rowOff>
    </xdr:from>
    <xdr:to>
      <xdr:col>73</xdr:col>
      <xdr:colOff>44450</xdr:colOff>
      <xdr:row>62</xdr:row>
      <xdr:rowOff>154081</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5240000" y="1068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138858</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909800" y="10768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73279</xdr:rowOff>
    </xdr:from>
    <xdr:to>
      <xdr:col>68</xdr:col>
      <xdr:colOff>203200</xdr:colOff>
      <xdr:row>63</xdr:row>
      <xdr:rowOff>3429</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4351000" y="10703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159656</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020800" y="10789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170845</xdr:rowOff>
    </xdr:from>
    <xdr:to>
      <xdr:col>64</xdr:col>
      <xdr:colOff>152400</xdr:colOff>
      <xdr:row>62</xdr:row>
      <xdr:rowOff>100995</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3462000" y="1062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85772</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131800" y="10715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前年度より</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％増加し</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２％となったが、引き続き類似団体及び全国平均を下回っている。しかしながら、今後において平成２</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に実施</a:t>
          </a:r>
          <a:r>
            <a:rPr kumimoji="1" lang="ja-JP" altLang="ja-JP" sz="1100">
              <a:solidFill>
                <a:schemeClr val="dk1"/>
              </a:solidFill>
              <a:effectLst/>
              <a:latin typeface="+mn-lt"/>
              <a:ea typeface="+mn-ea"/>
              <a:cs typeface="+mn-cs"/>
            </a:rPr>
            <a:t>した</a:t>
          </a:r>
          <a:r>
            <a:rPr kumimoji="1" lang="ja-JP" altLang="en-US" sz="1100">
              <a:solidFill>
                <a:schemeClr val="dk1"/>
              </a:solidFill>
              <a:effectLst/>
              <a:latin typeface="+mn-lt"/>
              <a:ea typeface="+mn-ea"/>
              <a:cs typeface="+mn-cs"/>
            </a:rPr>
            <a:t>地域複合施設「ときわ」建設事業や高等学校チセネシリ寮改築整備</a:t>
          </a:r>
          <a:r>
            <a:rPr kumimoji="1" lang="ja-JP" altLang="ja-JP" sz="1100">
              <a:solidFill>
                <a:schemeClr val="dk1"/>
              </a:solidFill>
              <a:effectLst/>
              <a:latin typeface="+mn-lt"/>
              <a:ea typeface="+mn-ea"/>
              <a:cs typeface="+mn-cs"/>
            </a:rPr>
            <a:t>事業</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の元金償還が始まることから、年々比率が上昇する見込みであり、適正な事業計画を立て、類似団体平均以下の水準を保てるよう努めていく。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a:extLst>
            <a:ext uri="{FF2B5EF4-FFF2-40B4-BE49-F238E27FC236}">
              <a16:creationId xmlns:a16="http://schemas.microsoft.com/office/drawing/2014/main" id="{00000000-0008-0000-0300-00007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144272</xdr:rowOff>
    </xdr:from>
    <xdr:to>
      <xdr:col>81</xdr:col>
      <xdr:colOff>44450</xdr:colOff>
      <xdr:row>43</xdr:row>
      <xdr:rowOff>143510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flipV="1">
          <a:off x="17018000" y="6487922"/>
          <a:ext cx="0" cy="10279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70" name="公債費負担の状況最小値テキスト">
          <a:extLst>
            <a:ext uri="{FF2B5EF4-FFF2-40B4-BE49-F238E27FC236}">
              <a16:creationId xmlns:a16="http://schemas.microsoft.com/office/drawing/2014/main" id="{00000000-0008-0000-0300-000072010000}"/>
            </a:ext>
          </a:extLst>
        </xdr:cNvPr>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59199</xdr:rowOff>
    </xdr:from>
    <xdr:ext cx="762000" cy="259045"/>
    <xdr:sp macro="" textlink="">
      <xdr:nvSpPr>
        <xdr:cNvPr id="372" name="公債費負担の状況最大値テキスト">
          <a:extLst>
            <a:ext uri="{FF2B5EF4-FFF2-40B4-BE49-F238E27FC236}">
              <a16:creationId xmlns:a16="http://schemas.microsoft.com/office/drawing/2014/main" id="{00000000-0008-0000-0300-000074010000}"/>
            </a:ext>
          </a:extLst>
        </xdr:cNvPr>
        <xdr:cNvSpPr txBox="1"/>
      </xdr:nvSpPr>
      <xdr:spPr>
        <a:xfrm>
          <a:off x="17106900" y="6231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144272</xdr:rowOff>
    </xdr:from>
    <xdr:to>
      <xdr:col>81</xdr:col>
      <xdr:colOff>133350</xdr:colOff>
      <xdr:row>37</xdr:row>
      <xdr:rowOff>144272</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6487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40132</xdr:rowOff>
    </xdr:from>
    <xdr:to>
      <xdr:col>81</xdr:col>
      <xdr:colOff>44450</xdr:colOff>
      <xdr:row>40</xdr:row>
      <xdr:rowOff>88392</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179800" y="6898132"/>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164101</xdr:rowOff>
    </xdr:from>
    <xdr:ext cx="762000" cy="259045"/>
    <xdr:sp macro="" textlink="">
      <xdr:nvSpPr>
        <xdr:cNvPr id="375" name="公債費負担の状況平均値テキスト">
          <a:extLst>
            <a:ext uri="{FF2B5EF4-FFF2-40B4-BE49-F238E27FC236}">
              <a16:creationId xmlns:a16="http://schemas.microsoft.com/office/drawing/2014/main" id="{00000000-0008-0000-0300-000077010000}"/>
            </a:ext>
          </a:extLst>
        </xdr:cNvPr>
        <xdr:cNvSpPr txBox="1"/>
      </xdr:nvSpPr>
      <xdr:spPr>
        <a:xfrm>
          <a:off x="17106900" y="7022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20574</xdr:rowOff>
    </xdr:from>
    <xdr:to>
      <xdr:col>81</xdr:col>
      <xdr:colOff>95250</xdr:colOff>
      <xdr:row>41</xdr:row>
      <xdr:rowOff>122174</xdr:rowOff>
    </xdr:to>
    <xdr:sp macro="" textlink="">
      <xdr:nvSpPr>
        <xdr:cNvPr id="376" name="フローチャート: 判断 375">
          <a:extLst>
            <a:ext uri="{FF2B5EF4-FFF2-40B4-BE49-F238E27FC236}">
              <a16:creationId xmlns:a16="http://schemas.microsoft.com/office/drawing/2014/main" id="{00000000-0008-0000-0300-000078010000}"/>
            </a:ext>
          </a:extLst>
        </xdr:cNvPr>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6350</xdr:rowOff>
    </xdr:from>
    <xdr:to>
      <xdr:col>77</xdr:col>
      <xdr:colOff>44450</xdr:colOff>
      <xdr:row>40</xdr:row>
      <xdr:rowOff>40132</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5290800" y="6864350"/>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92473</xdr:rowOff>
    </xdr:from>
    <xdr:ext cx="7366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5798800" y="7121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6350</xdr:rowOff>
    </xdr:from>
    <xdr:to>
      <xdr:col>72</xdr:col>
      <xdr:colOff>203200</xdr:colOff>
      <xdr:row>40</xdr:row>
      <xdr:rowOff>6350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4401800" y="6864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167894</xdr:rowOff>
    </xdr:from>
    <xdr:to>
      <xdr:col>73</xdr:col>
      <xdr:colOff>44450</xdr:colOff>
      <xdr:row>41</xdr:row>
      <xdr:rowOff>98044</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5240000" y="702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82821</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4909800" y="711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6350</xdr:rowOff>
    </xdr:from>
    <xdr:to>
      <xdr:col>68</xdr:col>
      <xdr:colOff>152400</xdr:colOff>
      <xdr:row>40</xdr:row>
      <xdr:rowOff>25654</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3512800" y="686435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143764</xdr:rowOff>
    </xdr:from>
    <xdr:to>
      <xdr:col>68</xdr:col>
      <xdr:colOff>203200</xdr:colOff>
      <xdr:row>41</xdr:row>
      <xdr:rowOff>73914</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4351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58691</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020800" y="708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35052</xdr:rowOff>
    </xdr:from>
    <xdr:to>
      <xdr:col>64</xdr:col>
      <xdr:colOff>152400</xdr:colOff>
      <xdr:row>41</xdr:row>
      <xdr:rowOff>136652</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3462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121429</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3131800" y="715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37592</xdr:rowOff>
    </xdr:from>
    <xdr:to>
      <xdr:col>81</xdr:col>
      <xdr:colOff>95250</xdr:colOff>
      <xdr:row>40</xdr:row>
      <xdr:rowOff>139192</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6967200" y="689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54119</xdr:rowOff>
    </xdr:from>
    <xdr:ext cx="762000" cy="259045"/>
    <xdr:sp macro="" textlink="">
      <xdr:nvSpPr>
        <xdr:cNvPr id="394" name="公債費負担の状況該当値テキスト">
          <a:extLst>
            <a:ext uri="{FF2B5EF4-FFF2-40B4-BE49-F238E27FC236}">
              <a16:creationId xmlns:a16="http://schemas.microsoft.com/office/drawing/2014/main" id="{00000000-0008-0000-0300-00008A010000}"/>
            </a:ext>
          </a:extLst>
        </xdr:cNvPr>
        <xdr:cNvSpPr txBox="1"/>
      </xdr:nvSpPr>
      <xdr:spPr>
        <a:xfrm>
          <a:off x="17106900" y="6740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160782</xdr:rowOff>
    </xdr:from>
    <xdr:to>
      <xdr:col>77</xdr:col>
      <xdr:colOff>95250</xdr:colOff>
      <xdr:row>40</xdr:row>
      <xdr:rowOff>90932</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129000" y="684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101109</xdr:rowOff>
    </xdr:from>
    <xdr:ext cx="7366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798800" y="6616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127000</xdr:rowOff>
    </xdr:from>
    <xdr:to>
      <xdr:col>73</xdr:col>
      <xdr:colOff>44450</xdr:colOff>
      <xdr:row>40</xdr:row>
      <xdr:rowOff>57150</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5240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67327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909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127000</xdr:rowOff>
    </xdr:from>
    <xdr:to>
      <xdr:col>68</xdr:col>
      <xdr:colOff>203200</xdr:colOff>
      <xdr:row>40</xdr:row>
      <xdr:rowOff>57150</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4351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67327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020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146304</xdr:rowOff>
    </xdr:from>
    <xdr:to>
      <xdr:col>64</xdr:col>
      <xdr:colOff>152400</xdr:colOff>
      <xdr:row>40</xdr:row>
      <xdr:rowOff>76454</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3462000" y="683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86631</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131800" y="6601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前</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より</a:t>
          </a:r>
          <a:r>
            <a:rPr kumimoji="1" lang="ja-JP" altLang="ja-JP" sz="1100">
              <a:solidFill>
                <a:schemeClr val="dk1"/>
              </a:solidFill>
              <a:effectLst/>
              <a:latin typeface="+mn-lt"/>
              <a:ea typeface="+mn-ea"/>
              <a:cs typeface="+mn-cs"/>
            </a:rPr>
            <a:t>２</a:t>
          </a: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６％上昇した</a:t>
          </a:r>
          <a:r>
            <a:rPr kumimoji="1" lang="ja-JP" altLang="ja-JP" sz="1100">
              <a:solidFill>
                <a:schemeClr val="dk1"/>
              </a:solidFill>
              <a:effectLst/>
              <a:latin typeface="+mn-lt"/>
              <a:ea typeface="+mn-ea"/>
              <a:cs typeface="+mn-cs"/>
            </a:rPr>
            <a:t>。これは普通交付税の減少に伴い、標準財政規模が縮小したことや財政調整基金の取崩額が増加し、充当可能基金が減少したことが要因である。今後においては、財政規律ガイドラインに基づき基金の取崩を減らし、財政の健全化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0" name="将来負担の状況グラフ枠">
          <a:extLst>
            <a:ext uri="{FF2B5EF4-FFF2-40B4-BE49-F238E27FC236}">
              <a16:creationId xmlns:a16="http://schemas.microsoft.com/office/drawing/2014/main" id="{00000000-0008-0000-0300-0000AE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169757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flipV="1">
          <a:off x="17018000" y="2370667"/>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141834</xdr:rowOff>
    </xdr:from>
    <xdr:ext cx="762000" cy="259045"/>
    <xdr:sp macro="" textlink="">
      <xdr:nvSpPr>
        <xdr:cNvPr id="432" name="将来負担の状況最小値テキスト">
          <a:extLst>
            <a:ext uri="{FF2B5EF4-FFF2-40B4-BE49-F238E27FC236}">
              <a16:creationId xmlns:a16="http://schemas.microsoft.com/office/drawing/2014/main" id="{00000000-0008-0000-0300-0000B0010000}"/>
            </a:ext>
          </a:extLst>
        </xdr:cNvPr>
        <xdr:cNvSpPr txBox="1"/>
      </xdr:nvSpPr>
      <xdr:spPr>
        <a:xfrm>
          <a:off x="17106900" y="374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169757</xdr:rowOff>
    </xdr:from>
    <xdr:to>
      <xdr:col>81</xdr:col>
      <xdr:colOff>133350</xdr:colOff>
      <xdr:row>21</xdr:row>
      <xdr:rowOff>169757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6929100" y="3770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4" name="将来負担の状況最大値テキスト">
          <a:extLst>
            <a:ext uri="{FF2B5EF4-FFF2-40B4-BE49-F238E27FC236}">
              <a16:creationId xmlns:a16="http://schemas.microsoft.com/office/drawing/2014/main" id="{00000000-0008-0000-0300-0000B2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15409</xdr:rowOff>
    </xdr:from>
    <xdr:to>
      <xdr:col>81</xdr:col>
      <xdr:colOff>44450</xdr:colOff>
      <xdr:row>15</xdr:row>
      <xdr:rowOff>9652</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6179800" y="2415709"/>
          <a:ext cx="838200" cy="165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37" name="将来負担の状況平均値テキスト">
          <a:extLst>
            <a:ext uri="{FF2B5EF4-FFF2-40B4-BE49-F238E27FC236}">
              <a16:creationId xmlns:a16="http://schemas.microsoft.com/office/drawing/2014/main" id="{00000000-0008-0000-0300-0000B5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130302</xdr:rowOff>
    </xdr:from>
    <xdr:to>
      <xdr:col>81</xdr:col>
      <xdr:colOff>95250</xdr:colOff>
      <xdr:row>15</xdr:row>
      <xdr:rowOff>60452</xdr:rowOff>
    </xdr:to>
    <xdr:sp macro="" textlink="">
      <xdr:nvSpPr>
        <xdr:cNvPr id="452" name="楕円 451">
          <a:extLst>
            <a:ext uri="{FF2B5EF4-FFF2-40B4-BE49-F238E27FC236}">
              <a16:creationId xmlns:a16="http://schemas.microsoft.com/office/drawing/2014/main" id="{00000000-0008-0000-0300-0000C4010000}"/>
            </a:ext>
          </a:extLst>
        </xdr:cNvPr>
        <xdr:cNvSpPr/>
      </xdr:nvSpPr>
      <xdr:spPr>
        <a:xfrm>
          <a:off x="16967200" y="253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102379</xdr:rowOff>
    </xdr:from>
    <xdr:ext cx="762000" cy="259045"/>
    <xdr:sp macro="" textlink="">
      <xdr:nvSpPr>
        <xdr:cNvPr id="453" name="将来負担の状況該当値テキスト">
          <a:extLst>
            <a:ext uri="{FF2B5EF4-FFF2-40B4-BE49-F238E27FC236}">
              <a16:creationId xmlns:a16="http://schemas.microsoft.com/office/drawing/2014/main" id="{00000000-0008-0000-0300-0000C5010000}"/>
            </a:ext>
          </a:extLst>
        </xdr:cNvPr>
        <xdr:cNvSpPr txBox="1"/>
      </xdr:nvSpPr>
      <xdr:spPr>
        <a:xfrm>
          <a:off x="17106900" y="2502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136059</xdr:rowOff>
    </xdr:from>
    <xdr:to>
      <xdr:col>77</xdr:col>
      <xdr:colOff>95250</xdr:colOff>
      <xdr:row>14</xdr:row>
      <xdr:rowOff>66209</xdr:rowOff>
    </xdr:to>
    <xdr:sp macro="" textlink="">
      <xdr:nvSpPr>
        <xdr:cNvPr id="454" name="楕円 453">
          <a:extLst>
            <a:ext uri="{FF2B5EF4-FFF2-40B4-BE49-F238E27FC236}">
              <a16:creationId xmlns:a16="http://schemas.microsoft.com/office/drawing/2014/main" id="{00000000-0008-0000-0300-0000C6010000}"/>
            </a:ext>
          </a:extLst>
        </xdr:cNvPr>
        <xdr:cNvSpPr/>
      </xdr:nvSpPr>
      <xdr:spPr>
        <a:xfrm>
          <a:off x="16129000" y="2364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50986</xdr:rowOff>
    </xdr:from>
    <xdr:ext cx="7366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798800" y="2451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北海道音威子府村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763
759
275.63
2,522,722
2,438,349
84,373
1,270,987
3,296,050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26.2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人件費に係るものは、類似団体と比較して高い水準にあるが、これは村立高等学校の運営により職員数が類似団体より比較して多いためであ</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今後も、運営の効率化などを図りながら適正に努めていく。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92710</xdr:rowOff>
    </xdr:from>
    <xdr:to>
      <xdr:col>24</xdr:col>
      <xdr:colOff>25400</xdr:colOff>
      <xdr:row>41</xdr:row>
      <xdr:rowOff>12700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7911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156227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1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12700</xdr:rowOff>
    </xdr:from>
    <xdr:to>
      <xdr:col>24</xdr:col>
      <xdr:colOff>114300</xdr:colOff>
      <xdr:row>41</xdr:row>
      <xdr:rowOff>12700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4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7637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22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92710</xdr:rowOff>
    </xdr:from>
    <xdr:to>
      <xdr:col>24</xdr:col>
      <xdr:colOff>114300</xdr:colOff>
      <xdr:row>32</xdr:row>
      <xdr:rowOff>92710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79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20320</xdr:rowOff>
    </xdr:from>
    <xdr:to>
      <xdr:col>24</xdr:col>
      <xdr:colOff>25400</xdr:colOff>
      <xdr:row>36</xdr:row>
      <xdr:rowOff>96520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19252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16527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567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0</xdr:rowOff>
    </xdr:from>
    <xdr:to>
      <xdr:col>24</xdr:col>
      <xdr:colOff>76200</xdr:colOff>
      <xdr:row>34</xdr:row>
      <xdr:rowOff>101600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582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20320</xdr:rowOff>
    </xdr:from>
    <xdr:to>
      <xdr:col>19</xdr:col>
      <xdr:colOff>187325</xdr:colOff>
      <xdr:row>36</xdr:row>
      <xdr:rowOff>20320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192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33</xdr:row>
      <xdr:rowOff>167640</xdr:rowOff>
    </xdr:from>
    <xdr:to>
      <xdr:col>20</xdr:col>
      <xdr:colOff>38100</xdr:colOff>
      <xdr:row>34</xdr:row>
      <xdr:rowOff>97790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5825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107967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594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142240</xdr:rowOff>
    </xdr:from>
    <xdr:to>
      <xdr:col>15</xdr:col>
      <xdr:colOff>98425</xdr:colOff>
      <xdr:row>36</xdr:row>
      <xdr:rowOff>20320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14299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33</xdr:row>
      <xdr:rowOff>156210</xdr:rowOff>
    </xdr:from>
    <xdr:to>
      <xdr:col>15</xdr:col>
      <xdr:colOff>149225</xdr:colOff>
      <xdr:row>34</xdr:row>
      <xdr:rowOff>86360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581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96537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142240</xdr:rowOff>
    </xdr:from>
    <xdr:to>
      <xdr:col>11</xdr:col>
      <xdr:colOff>9525</xdr:colOff>
      <xdr:row>36</xdr:row>
      <xdr:rowOff>69850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14299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33</xdr:row>
      <xdr:rowOff>110490</xdr:rowOff>
    </xdr:from>
    <xdr:to>
      <xdr:col>11</xdr:col>
      <xdr:colOff>60325</xdr:colOff>
      <xdr:row>34</xdr:row>
      <xdr:rowOff>40640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576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50817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53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156210</xdr:rowOff>
    </xdr:from>
    <xdr:to>
      <xdr:col>6</xdr:col>
      <xdr:colOff>171450</xdr:colOff>
      <xdr:row>34</xdr:row>
      <xdr:rowOff>86360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581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96537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45720</xdr:rowOff>
    </xdr:from>
    <xdr:to>
      <xdr:col>24</xdr:col>
      <xdr:colOff>76200</xdr:colOff>
      <xdr:row>36</xdr:row>
      <xdr:rowOff>147320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17797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18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140970</xdr:rowOff>
    </xdr:from>
    <xdr:to>
      <xdr:col>20</xdr:col>
      <xdr:colOff>38100</xdr:colOff>
      <xdr:row>36</xdr:row>
      <xdr:rowOff>71120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55897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228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140970</xdr:rowOff>
    </xdr:from>
    <xdr:to>
      <xdr:col>15</xdr:col>
      <xdr:colOff>149225</xdr:colOff>
      <xdr:row>36</xdr:row>
      <xdr:rowOff>71120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55897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91440</xdr:rowOff>
    </xdr:from>
    <xdr:to>
      <xdr:col>11</xdr:col>
      <xdr:colOff>60325</xdr:colOff>
      <xdr:row>36</xdr:row>
      <xdr:rowOff>21590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9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6367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178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19050</xdr:rowOff>
    </xdr:from>
    <xdr:to>
      <xdr:col>6</xdr:col>
      <xdr:colOff>171450</xdr:colOff>
      <xdr:row>36</xdr:row>
      <xdr:rowOff>120650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9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105427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27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前年度より</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し、類似団体平均を</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a:t>
          </a:r>
          <a:r>
            <a:rPr kumimoji="1" lang="ja-JP" altLang="en-US" sz="1100">
              <a:solidFill>
                <a:schemeClr val="dk1"/>
              </a:solidFill>
              <a:effectLst/>
              <a:latin typeface="+mn-lt"/>
              <a:ea typeface="+mn-ea"/>
              <a:cs typeface="+mn-cs"/>
            </a:rPr>
            <a:t>ったものの、全国平均や北海道平均より上回っていることから、</a:t>
          </a:r>
          <a:r>
            <a:rPr kumimoji="1" lang="ja-JP" altLang="ja-JP" sz="1100">
              <a:solidFill>
                <a:schemeClr val="dk1"/>
              </a:solidFill>
              <a:effectLst/>
              <a:latin typeface="+mn-lt"/>
              <a:ea typeface="+mn-ea"/>
              <a:cs typeface="+mn-cs"/>
            </a:rPr>
            <a:t>庁舎管理をはじめ公共施設等維持管理</a:t>
          </a:r>
          <a:r>
            <a:rPr kumimoji="1" lang="ja-JP" altLang="en-US" sz="1100">
              <a:solidFill>
                <a:schemeClr val="dk1"/>
              </a:solidFill>
              <a:effectLst/>
              <a:latin typeface="+mn-lt"/>
              <a:ea typeface="+mn-ea"/>
              <a:cs typeface="+mn-cs"/>
            </a:rPr>
            <a:t>や各種機器の保守管理など</a:t>
          </a:r>
          <a:r>
            <a:rPr kumimoji="1" lang="ja-JP" altLang="ja-JP" sz="1100">
              <a:solidFill>
                <a:schemeClr val="dk1"/>
              </a:solidFill>
              <a:effectLst/>
              <a:latin typeface="+mn-lt"/>
              <a:ea typeface="+mn-ea"/>
              <a:cs typeface="+mn-cs"/>
            </a:rPr>
            <a:t>今後も現状より上昇しないよう、管理委託契約等を適正に行っていく。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152146</xdr:rowOff>
    </xdr:from>
    <xdr:to>
      <xdr:col>82</xdr:col>
      <xdr:colOff>107950</xdr:colOff>
      <xdr:row>22</xdr:row>
      <xdr:rowOff>3556</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380996"/>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147083</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747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3556</xdr:rowOff>
    </xdr:from>
    <xdr:to>
      <xdr:col>82</xdr:col>
      <xdr:colOff>196850</xdr:colOff>
      <xdr:row>22</xdr:row>
      <xdr:rowOff>3556</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775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67073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124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152146</xdr:rowOff>
    </xdr:from>
    <xdr:to>
      <xdr:col>82</xdr:col>
      <xdr:colOff>196850</xdr:colOff>
      <xdr:row>13</xdr:row>
      <xdr:rowOff>152146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38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69850</xdr:rowOff>
    </xdr:from>
    <xdr:to>
      <xdr:col>82</xdr:col>
      <xdr:colOff>107950</xdr:colOff>
      <xdr:row>18</xdr:row>
      <xdr:rowOff>67564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5671800" y="2984500"/>
          <a:ext cx="8382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9415</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924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37338</xdr:rowOff>
    </xdr:from>
    <xdr:to>
      <xdr:col>82</xdr:col>
      <xdr:colOff>158750</xdr:colOff>
      <xdr:row>17</xdr:row>
      <xdr:rowOff>138938</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49276</xdr:rowOff>
    </xdr:from>
    <xdr:to>
      <xdr:col>78</xdr:col>
      <xdr:colOff>69850</xdr:colOff>
      <xdr:row>18</xdr:row>
      <xdr:rowOff>67564</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4782800" y="313537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23622</xdr:rowOff>
    </xdr:from>
    <xdr:to>
      <xdr:col>78</xdr:col>
      <xdr:colOff>120650</xdr:colOff>
      <xdr:row>17</xdr:row>
      <xdr:rowOff>125222</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135399</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707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49276</xdr:rowOff>
    </xdr:from>
    <xdr:to>
      <xdr:col>73</xdr:col>
      <xdr:colOff>180975</xdr:colOff>
      <xdr:row>18</xdr:row>
      <xdr:rowOff>72136</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893800" y="313537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14478</xdr:rowOff>
    </xdr:from>
    <xdr:to>
      <xdr:col>74</xdr:col>
      <xdr:colOff>31750</xdr:colOff>
      <xdr:row>17</xdr:row>
      <xdr:rowOff>116078</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126255</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69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143002</xdr:rowOff>
    </xdr:from>
    <xdr:to>
      <xdr:col>69</xdr:col>
      <xdr:colOff>92075</xdr:colOff>
      <xdr:row>18</xdr:row>
      <xdr:rowOff>72136</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305765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126492</xdr:rowOff>
    </xdr:from>
    <xdr:to>
      <xdr:col>69</xdr:col>
      <xdr:colOff>142875</xdr:colOff>
      <xdr:row>17</xdr:row>
      <xdr:rowOff>56642</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66819</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63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135636</xdr:rowOff>
    </xdr:from>
    <xdr:to>
      <xdr:col>65</xdr:col>
      <xdr:colOff>53975</xdr:colOff>
      <xdr:row>17</xdr:row>
      <xdr:rowOff>65786</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75963</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64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35577</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16764</xdr:rowOff>
    </xdr:from>
    <xdr:to>
      <xdr:col>78</xdr:col>
      <xdr:colOff>120650</xdr:colOff>
      <xdr:row>18</xdr:row>
      <xdr:rowOff>118364</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310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103141</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3189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169926</xdr:rowOff>
    </xdr:from>
    <xdr:to>
      <xdr:col>74</xdr:col>
      <xdr:colOff>31750</xdr:colOff>
      <xdr:row>18</xdr:row>
      <xdr:rowOff>100076</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3084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84853</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317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21336</xdr:rowOff>
    </xdr:from>
    <xdr:to>
      <xdr:col>69</xdr:col>
      <xdr:colOff>142875</xdr:colOff>
      <xdr:row>18</xdr:row>
      <xdr:rowOff>122936</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310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107713</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319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92202</xdr:rowOff>
    </xdr:from>
    <xdr:to>
      <xdr:col>65</xdr:col>
      <xdr:colOff>53975</xdr:colOff>
      <xdr:row>18</xdr:row>
      <xdr:rowOff>22352</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300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7129</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309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扶助費に係る経常収支比率は、類似団体を下回っているものの、今後においても増加する可能性も含んでおり、増加を少しでも抑えるよう努めていく。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61</xdr:row>
      <xdr:rowOff>20865</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58728"/>
          <a:ext cx="0" cy="142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53522</xdr:rowOff>
    </xdr:from>
    <xdr:to>
      <xdr:col>24</xdr:col>
      <xdr:colOff>25400</xdr:colOff>
      <xdr:row>55</xdr:row>
      <xdr:rowOff>69850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483272"/>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23784</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453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51707</xdr:rowOff>
    </xdr:from>
    <xdr:to>
      <xdr:col>24</xdr:col>
      <xdr:colOff>76200</xdr:colOff>
      <xdr:row>55</xdr:row>
      <xdr:rowOff>153307</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xdr:rowOff>
    </xdr:from>
    <xdr:to>
      <xdr:col>19</xdr:col>
      <xdr:colOff>187325</xdr:colOff>
      <xdr:row>55</xdr:row>
      <xdr:rowOff>53522</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271000"/>
          <a:ext cx="889000" cy="2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35378</xdr:rowOff>
    </xdr:from>
    <xdr:to>
      <xdr:col>20</xdr:col>
      <xdr:colOff>38100</xdr:colOff>
      <xdr:row>55</xdr:row>
      <xdr:rowOff>136978</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121755</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551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167822</xdr:rowOff>
    </xdr:from>
    <xdr:to>
      <xdr:col>15</xdr:col>
      <xdr:colOff>98425</xdr:colOff>
      <xdr:row>54</xdr:row>
      <xdr:rowOff>12700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2546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167822</xdr:rowOff>
    </xdr:from>
    <xdr:to>
      <xdr:col>11</xdr:col>
      <xdr:colOff>9525</xdr:colOff>
      <xdr:row>53</xdr:row>
      <xdr:rowOff>167822</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2546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141515</xdr:rowOff>
    </xdr:from>
    <xdr:to>
      <xdr:col>11</xdr:col>
      <xdr:colOff>60325</xdr:colOff>
      <xdr:row>55</xdr:row>
      <xdr:rowOff>71665</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56442</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2722</xdr:rowOff>
    </xdr:from>
    <xdr:to>
      <xdr:col>6</xdr:col>
      <xdr:colOff>171450</xdr:colOff>
      <xdr:row>55</xdr:row>
      <xdr:rowOff>104322</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89099</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35577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2722</xdr:rowOff>
    </xdr:from>
    <xdr:to>
      <xdr:col>20</xdr:col>
      <xdr:colOff>38100</xdr:colOff>
      <xdr:row>55</xdr:row>
      <xdr:rowOff>104322</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114499</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201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133350</xdr:rowOff>
    </xdr:from>
    <xdr:to>
      <xdr:col>15</xdr:col>
      <xdr:colOff>149225</xdr:colOff>
      <xdr:row>54</xdr:row>
      <xdr:rowOff>63500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73677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117022</xdr:rowOff>
    </xdr:from>
    <xdr:to>
      <xdr:col>11</xdr:col>
      <xdr:colOff>60325</xdr:colOff>
      <xdr:row>54</xdr:row>
      <xdr:rowOff>47172</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57349</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117022</xdr:rowOff>
    </xdr:from>
    <xdr:to>
      <xdr:col>6</xdr:col>
      <xdr:colOff>171450</xdr:colOff>
      <xdr:row>54</xdr:row>
      <xdr:rowOff>47172</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57349</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前年度より</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．７ポイント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したのは、</a:t>
          </a:r>
          <a:r>
            <a:rPr kumimoji="1" lang="ja-JP" altLang="en-US" sz="1100">
              <a:solidFill>
                <a:schemeClr val="dk1"/>
              </a:solidFill>
              <a:effectLst/>
              <a:latin typeface="+mn-lt"/>
              <a:ea typeface="+mn-ea"/>
              <a:cs typeface="+mn-cs"/>
            </a:rPr>
            <a:t>国民健康保険事業会計への繰出金が減少したためである。これは、財政運営主体が村から北海道に移管されたことが影響している。</a:t>
          </a:r>
          <a:r>
            <a:rPr kumimoji="1" lang="ja-JP" altLang="ja-JP" sz="1100">
              <a:solidFill>
                <a:schemeClr val="dk1"/>
              </a:solidFill>
              <a:effectLst/>
              <a:latin typeface="+mn-lt"/>
              <a:ea typeface="+mn-ea"/>
              <a:cs typeface="+mn-cs"/>
            </a:rPr>
            <a:t>今後も健全な財政運営に努めていく。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61</xdr:row>
      <xdr:rowOff>52705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271000"/>
          <a:ext cx="0" cy="1240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24782</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48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52705</xdr:rowOff>
    </xdr:from>
    <xdr:to>
      <xdr:col>82</xdr:col>
      <xdr:colOff>196850</xdr:colOff>
      <xdr:row>61</xdr:row>
      <xdr:rowOff>52705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511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144145</xdr:rowOff>
    </xdr:from>
    <xdr:to>
      <xdr:col>82</xdr:col>
      <xdr:colOff>107950</xdr:colOff>
      <xdr:row>57</xdr:row>
      <xdr:rowOff>69850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5671800" y="9745345"/>
          <a:ext cx="8382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42562</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815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70485</xdr:rowOff>
    </xdr:from>
    <xdr:to>
      <xdr:col>82</xdr:col>
      <xdr:colOff>158750</xdr:colOff>
      <xdr:row>58</xdr:row>
      <xdr:rowOff>635</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84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29845</xdr:rowOff>
    </xdr:from>
    <xdr:to>
      <xdr:col>78</xdr:col>
      <xdr:colOff>69850</xdr:colOff>
      <xdr:row>57</xdr:row>
      <xdr:rowOff>69850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4782800" y="980249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76200</xdr:rowOff>
    </xdr:from>
    <xdr:to>
      <xdr:col>78</xdr:col>
      <xdr:colOff>120650</xdr:colOff>
      <xdr:row>58</xdr:row>
      <xdr:rowOff>6350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162577</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935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24130</xdr:rowOff>
    </xdr:from>
    <xdr:to>
      <xdr:col>73</xdr:col>
      <xdr:colOff>180975</xdr:colOff>
      <xdr:row>57</xdr:row>
      <xdr:rowOff>29845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3893800" y="979678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64770</xdr:rowOff>
    </xdr:from>
    <xdr:to>
      <xdr:col>74</xdr:col>
      <xdr:colOff>31750</xdr:colOff>
      <xdr:row>57</xdr:row>
      <xdr:rowOff>166370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151147</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24130</xdr:rowOff>
    </xdr:from>
    <xdr:to>
      <xdr:col>69</xdr:col>
      <xdr:colOff>92075</xdr:colOff>
      <xdr:row>57</xdr:row>
      <xdr:rowOff>52705</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004800" y="979678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47625</xdr:rowOff>
    </xdr:from>
    <xdr:to>
      <xdr:col>69</xdr:col>
      <xdr:colOff>142875</xdr:colOff>
      <xdr:row>57</xdr:row>
      <xdr:rowOff>149225</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82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134002</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906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93345</xdr:rowOff>
    </xdr:from>
    <xdr:to>
      <xdr:col>65</xdr:col>
      <xdr:colOff>53975</xdr:colOff>
      <xdr:row>58</xdr:row>
      <xdr:rowOff>23495</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8272</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95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93345</xdr:rowOff>
    </xdr:from>
    <xdr:to>
      <xdr:col>82</xdr:col>
      <xdr:colOff>158750</xdr:colOff>
      <xdr:row>57</xdr:row>
      <xdr:rowOff>23495</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69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109872</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539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19050</xdr:rowOff>
    </xdr:from>
    <xdr:to>
      <xdr:col>78</xdr:col>
      <xdr:colOff>120650</xdr:colOff>
      <xdr:row>57</xdr:row>
      <xdr:rowOff>120650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130827</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150495</xdr:rowOff>
    </xdr:from>
    <xdr:to>
      <xdr:col>74</xdr:col>
      <xdr:colOff>31750</xdr:colOff>
      <xdr:row>57</xdr:row>
      <xdr:rowOff>80645</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75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90822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52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144780</xdr:rowOff>
    </xdr:from>
    <xdr:to>
      <xdr:col>69</xdr:col>
      <xdr:colOff>142875</xdr:colOff>
      <xdr:row>57</xdr:row>
      <xdr:rowOff>74930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85107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xdr:rowOff>
    </xdr:from>
    <xdr:to>
      <xdr:col>65</xdr:col>
      <xdr:colOff>53975</xdr:colOff>
      <xdr:row>57</xdr:row>
      <xdr:rowOff>103505</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77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113682</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543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前年度より</a:t>
          </a: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．４ポイント減少し、類似平均団体よりも３．</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ポイント上回っている。前年度ポイントが減少した要因として、一部事務組合への負担金（上川北部消防・名寄地区衛生）が主なものであり、とりわけ名寄地区衛生事務組合において一般廃棄物最終処分場の建設事業負担金の減少によるものである。今後も、事務組合と連携しながら適正な支出に努めていく。また、補助金等においても精査しながら適正な支出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130810</xdr:rowOff>
    </xdr:from>
    <xdr:to>
      <xdr:col>82</xdr:col>
      <xdr:colOff>107950</xdr:colOff>
      <xdr:row>40</xdr:row>
      <xdr:rowOff>104140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78866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45737</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130810</xdr:rowOff>
    </xdr:from>
    <xdr:to>
      <xdr:col>82</xdr:col>
      <xdr:colOff>196850</xdr:colOff>
      <xdr:row>33</xdr:row>
      <xdr:rowOff>130810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123190</xdr:rowOff>
    </xdr:from>
    <xdr:to>
      <xdr:col>82</xdr:col>
      <xdr:colOff>107950</xdr:colOff>
      <xdr:row>36</xdr:row>
      <xdr:rowOff>138430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5671800" y="629539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127017</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5956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110490</xdr:rowOff>
    </xdr:from>
    <xdr:to>
      <xdr:col>82</xdr:col>
      <xdr:colOff>158750</xdr:colOff>
      <xdr:row>36</xdr:row>
      <xdr:rowOff>40640</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64592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138430</xdr:rowOff>
    </xdr:from>
    <xdr:to>
      <xdr:col>78</xdr:col>
      <xdr:colOff>69850</xdr:colOff>
      <xdr:row>37</xdr:row>
      <xdr:rowOff>20320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4782800" y="631063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110490</xdr:rowOff>
    </xdr:from>
    <xdr:to>
      <xdr:col>78</xdr:col>
      <xdr:colOff>120650</xdr:colOff>
      <xdr:row>36</xdr:row>
      <xdr:rowOff>40640</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5621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50817</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588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165100</xdr:rowOff>
    </xdr:from>
    <xdr:to>
      <xdr:col>73</xdr:col>
      <xdr:colOff>180975</xdr:colOff>
      <xdr:row>37</xdr:row>
      <xdr:rowOff>20320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3893800" y="63373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80010</xdr:rowOff>
    </xdr:from>
    <xdr:to>
      <xdr:col>74</xdr:col>
      <xdr:colOff>31750</xdr:colOff>
      <xdr:row>36</xdr:row>
      <xdr:rowOff>10160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4732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20337</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119380</xdr:rowOff>
    </xdr:from>
    <xdr:to>
      <xdr:col>69</xdr:col>
      <xdr:colOff>92075</xdr:colOff>
      <xdr:row>36</xdr:row>
      <xdr:rowOff>165100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004800" y="62915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76200</xdr:rowOff>
    </xdr:from>
    <xdr:to>
      <xdr:col>69</xdr:col>
      <xdr:colOff>142875</xdr:colOff>
      <xdr:row>36</xdr:row>
      <xdr:rowOff>6350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3843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16527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584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87630</xdr:rowOff>
    </xdr:from>
    <xdr:to>
      <xdr:col>65</xdr:col>
      <xdr:colOff>53975</xdr:colOff>
      <xdr:row>36</xdr:row>
      <xdr:rowOff>17780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29540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27957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72390</xdr:rowOff>
    </xdr:from>
    <xdr:to>
      <xdr:col>82</xdr:col>
      <xdr:colOff>158750</xdr:colOff>
      <xdr:row>37</xdr:row>
      <xdr:rowOff>2540</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6459200" y="624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44467</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621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87630</xdr:rowOff>
    </xdr:from>
    <xdr:to>
      <xdr:col>78</xdr:col>
      <xdr:colOff>120650</xdr:colOff>
      <xdr:row>37</xdr:row>
      <xdr:rowOff>17780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5621000" y="625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2557</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6346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140970</xdr:rowOff>
    </xdr:from>
    <xdr:to>
      <xdr:col>74</xdr:col>
      <xdr:colOff>31750</xdr:colOff>
      <xdr:row>37</xdr:row>
      <xdr:rowOff>71120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4732000" y="631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55897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639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114300</xdr:rowOff>
    </xdr:from>
    <xdr:to>
      <xdr:col>69</xdr:col>
      <xdr:colOff>142875</xdr:colOff>
      <xdr:row>37</xdr:row>
      <xdr:rowOff>44450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3843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29227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68580</xdr:rowOff>
    </xdr:from>
    <xdr:to>
      <xdr:col>65</xdr:col>
      <xdr:colOff>53975</xdr:colOff>
      <xdr:row>36</xdr:row>
      <xdr:rowOff>170180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2954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154957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平成２</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年度に実施した高等学校チセネシリ寮改築整備事業等の元金償還が始ま</a:t>
          </a:r>
          <a:r>
            <a:rPr kumimoji="1" lang="ja-JP" altLang="en-US" sz="1100">
              <a:solidFill>
                <a:schemeClr val="dk1"/>
              </a:solidFill>
              <a:effectLst/>
              <a:latin typeface="+mn-lt"/>
              <a:ea typeface="+mn-ea"/>
              <a:cs typeface="+mn-cs"/>
            </a:rPr>
            <a:t>り、前年度より１．５％上昇した。今後においては、</a:t>
          </a:r>
          <a:r>
            <a:rPr kumimoji="1" lang="ja-JP" altLang="ja-JP" sz="1100">
              <a:solidFill>
                <a:schemeClr val="dk1"/>
              </a:solidFill>
              <a:effectLst/>
              <a:latin typeface="+mn-lt"/>
              <a:ea typeface="+mn-ea"/>
              <a:cs typeface="+mn-cs"/>
            </a:rPr>
            <a:t>平成２８年度に実施した地域複合施設「ときわ」建設事業や高等学校チセネシリ寮改築整備事業等の元金償還が始まる</a:t>
          </a:r>
          <a:r>
            <a:rPr kumimoji="1" lang="ja-JP" altLang="en-US" sz="1100">
              <a:solidFill>
                <a:schemeClr val="dk1"/>
              </a:solidFill>
              <a:effectLst/>
              <a:latin typeface="+mn-lt"/>
              <a:ea typeface="+mn-ea"/>
              <a:cs typeface="+mn-cs"/>
            </a:rPr>
            <a:t>ことから、適正な公債発行に努めていく。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a:extLst>
            <a:ext uri="{FF2B5EF4-FFF2-40B4-BE49-F238E27FC236}">
              <a16:creationId xmlns:a16="http://schemas.microsoft.com/office/drawing/2014/main" id="{00000000-0008-0000-0400-000064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111761</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flipV="1">
          <a:off x="4826000" y="12513310"/>
          <a:ext cx="0" cy="1485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83838</xdr:rowOff>
    </xdr:from>
    <xdr:ext cx="762000" cy="259045"/>
    <xdr:sp macro="" textlink="">
      <xdr:nvSpPr>
        <xdr:cNvPr id="358" name="公債費最小値テキスト">
          <a:extLst>
            <a:ext uri="{FF2B5EF4-FFF2-40B4-BE49-F238E27FC236}">
              <a16:creationId xmlns:a16="http://schemas.microsoft.com/office/drawing/2014/main" id="{00000000-0008-0000-0400-000066010000}"/>
            </a:ext>
          </a:extLst>
        </xdr:cNvPr>
        <xdr:cNvSpPr txBox="1"/>
      </xdr:nvSpPr>
      <xdr:spPr>
        <a:xfrm>
          <a:off x="4914900" y="139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111761</xdr:rowOff>
    </xdr:from>
    <xdr:to>
      <xdr:col>24</xdr:col>
      <xdr:colOff>114300</xdr:colOff>
      <xdr:row>81</xdr:row>
      <xdr:rowOff>111761</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3999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0" name="公債費最大値テキスト">
          <a:extLst>
            <a:ext uri="{FF2B5EF4-FFF2-40B4-BE49-F238E27FC236}">
              <a16:creationId xmlns:a16="http://schemas.microsoft.com/office/drawing/2014/main" id="{00000000-0008-0000-0400-000068010000}"/>
            </a:ext>
          </a:extLst>
        </xdr:cNvPr>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161289</xdr:rowOff>
    </xdr:from>
    <xdr:to>
      <xdr:col>24</xdr:col>
      <xdr:colOff>25400</xdr:colOff>
      <xdr:row>76</xdr:row>
      <xdr:rowOff>46989</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3987800" y="13020039"/>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139716</xdr:rowOff>
    </xdr:from>
    <xdr:ext cx="762000" cy="259045"/>
    <xdr:sp macro="" textlink="">
      <xdr:nvSpPr>
        <xdr:cNvPr id="363" name="公債費平均値テキスト">
          <a:extLst>
            <a:ext uri="{FF2B5EF4-FFF2-40B4-BE49-F238E27FC236}">
              <a16:creationId xmlns:a16="http://schemas.microsoft.com/office/drawing/2014/main" id="{00000000-0008-0000-0400-00006B010000}"/>
            </a:ext>
          </a:extLst>
        </xdr:cNvPr>
        <xdr:cNvSpPr txBox="1"/>
      </xdr:nvSpPr>
      <xdr:spPr>
        <a:xfrm>
          <a:off x="4914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167639</xdr:rowOff>
    </xdr:from>
    <xdr:to>
      <xdr:col>24</xdr:col>
      <xdr:colOff>76200</xdr:colOff>
      <xdr:row>77</xdr:row>
      <xdr:rowOff>97789</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4775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96520</xdr:rowOff>
    </xdr:from>
    <xdr:to>
      <xdr:col>19</xdr:col>
      <xdr:colOff>187325</xdr:colOff>
      <xdr:row>75</xdr:row>
      <xdr:rowOff>161289</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3098800" y="12955270"/>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0</xdr:rowOff>
    </xdr:from>
    <xdr:to>
      <xdr:col>20</xdr:col>
      <xdr:colOff>38100</xdr:colOff>
      <xdr:row>77</xdr:row>
      <xdr:rowOff>101600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937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86377</xdr:rowOff>
    </xdr:from>
    <xdr:ext cx="7366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3606800" y="13288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96520</xdr:rowOff>
    </xdr:from>
    <xdr:to>
      <xdr:col>15</xdr:col>
      <xdr:colOff>98425</xdr:colOff>
      <xdr:row>75</xdr:row>
      <xdr:rowOff>104140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2209800" y="1295527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125730</xdr:rowOff>
    </xdr:from>
    <xdr:to>
      <xdr:col>15</xdr:col>
      <xdr:colOff>149225</xdr:colOff>
      <xdr:row>77</xdr:row>
      <xdr:rowOff>55880</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048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40657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717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104140</xdr:rowOff>
    </xdr:from>
    <xdr:to>
      <xdr:col>11</xdr:col>
      <xdr:colOff>9525</xdr:colOff>
      <xdr:row>75</xdr:row>
      <xdr:rowOff>153670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1320800" y="1296289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26670</xdr:rowOff>
    </xdr:from>
    <xdr:to>
      <xdr:col>11</xdr:col>
      <xdr:colOff>60325</xdr:colOff>
      <xdr:row>76</xdr:row>
      <xdr:rowOff>128270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2159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113047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828800" y="13143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102870</xdr:rowOff>
    </xdr:from>
    <xdr:to>
      <xdr:col>6</xdr:col>
      <xdr:colOff>171450</xdr:colOff>
      <xdr:row>77</xdr:row>
      <xdr:rowOff>33020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1270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17797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939800" y="1321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167639</xdr:rowOff>
    </xdr:from>
    <xdr:to>
      <xdr:col>24</xdr:col>
      <xdr:colOff>76200</xdr:colOff>
      <xdr:row>76</xdr:row>
      <xdr:rowOff>97789</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4775200" y="130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12717</xdr:rowOff>
    </xdr:from>
    <xdr:ext cx="762000" cy="259045"/>
    <xdr:sp macro="" textlink="">
      <xdr:nvSpPr>
        <xdr:cNvPr id="382" name="公債費該当値テキスト">
          <a:extLst>
            <a:ext uri="{FF2B5EF4-FFF2-40B4-BE49-F238E27FC236}">
              <a16:creationId xmlns:a16="http://schemas.microsoft.com/office/drawing/2014/main" id="{00000000-0008-0000-0400-00007E010000}"/>
            </a:ext>
          </a:extLst>
        </xdr:cNvPr>
        <xdr:cNvSpPr txBox="1"/>
      </xdr:nvSpPr>
      <xdr:spPr>
        <a:xfrm>
          <a:off x="4914900" y="1287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110490</xdr:rowOff>
    </xdr:from>
    <xdr:to>
      <xdr:col>20</xdr:col>
      <xdr:colOff>38100</xdr:colOff>
      <xdr:row>76</xdr:row>
      <xdr:rowOff>40639</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937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50817</xdr:rowOff>
    </xdr:from>
    <xdr:ext cx="7366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606800" y="1273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45720</xdr:rowOff>
    </xdr:from>
    <xdr:to>
      <xdr:col>15</xdr:col>
      <xdr:colOff>149225</xdr:colOff>
      <xdr:row>75</xdr:row>
      <xdr:rowOff>147320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048000" y="1290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157497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717800" y="12673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53340</xdr:rowOff>
    </xdr:from>
    <xdr:to>
      <xdr:col>11</xdr:col>
      <xdr:colOff>60325</xdr:colOff>
      <xdr:row>75</xdr:row>
      <xdr:rowOff>154939</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2159000" y="129120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165117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2680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102870</xdr:rowOff>
    </xdr:from>
    <xdr:to>
      <xdr:col>6</xdr:col>
      <xdr:colOff>171450</xdr:colOff>
      <xdr:row>76</xdr:row>
      <xdr:rowOff>33020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1270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43197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公債費以外のポイントが高い主な要因は人件費であるが、これは人件費欄にもあるとおり村立高等学校を運営している事による。今後も、人件費も含め物件費、補助費等の適正な支出を行い、経費の上昇を抑えるよう努めていく。</a:t>
          </a:r>
          <a:endParaRPr lang="ja-JP" altLang="ja-JP" sz="1400">
            <a:effectLst/>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162923</xdr:rowOff>
    </xdr:from>
    <xdr:to>
      <xdr:col>82</xdr:col>
      <xdr:colOff>107950</xdr:colOff>
      <xdr:row>82</xdr:row>
      <xdr:rowOff>71482</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507323"/>
          <a:ext cx="0" cy="162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43559</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4102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71482</xdr:rowOff>
    </xdr:from>
    <xdr:to>
      <xdr:col>82</xdr:col>
      <xdr:colOff>196850</xdr:colOff>
      <xdr:row>82</xdr:row>
      <xdr:rowOff>71482</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4130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77850</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25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162923</xdr:rowOff>
    </xdr:from>
    <xdr:to>
      <xdr:col>82</xdr:col>
      <xdr:colOff>196850</xdr:colOff>
      <xdr:row>72</xdr:row>
      <xdr:rowOff>162923</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507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22498</xdr:rowOff>
    </xdr:from>
    <xdr:to>
      <xdr:col>82</xdr:col>
      <xdr:colOff>107950</xdr:colOff>
      <xdr:row>80</xdr:row>
      <xdr:rowOff>143329</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5671800" y="13738498"/>
          <a:ext cx="838200" cy="120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159675</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31898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143148</xdr:rowOff>
    </xdr:from>
    <xdr:to>
      <xdr:col>82</xdr:col>
      <xdr:colOff>158750</xdr:colOff>
      <xdr:row>78</xdr:row>
      <xdr:rowOff>73298</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110671</xdr:rowOff>
    </xdr:from>
    <xdr:to>
      <xdr:col>78</xdr:col>
      <xdr:colOff>69850</xdr:colOff>
      <xdr:row>80</xdr:row>
      <xdr:rowOff>143329</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4782800" y="138266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130084</xdr:rowOff>
    </xdr:from>
    <xdr:to>
      <xdr:col>78</xdr:col>
      <xdr:colOff>120650</xdr:colOff>
      <xdr:row>78</xdr:row>
      <xdr:rowOff>60234</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331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70411</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3100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55155</xdr:rowOff>
    </xdr:from>
    <xdr:to>
      <xdr:col>73</xdr:col>
      <xdr:colOff>180975</xdr:colOff>
      <xdr:row>80</xdr:row>
      <xdr:rowOff>110671</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893800" y="13771155"/>
          <a:ext cx="889000" cy="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77832</xdr:rowOff>
    </xdr:from>
    <xdr:to>
      <xdr:col>74</xdr:col>
      <xdr:colOff>31750</xdr:colOff>
      <xdr:row>78</xdr:row>
      <xdr:rowOff>7982</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18159</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30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45357</xdr:rowOff>
    </xdr:from>
    <xdr:to>
      <xdr:col>69</xdr:col>
      <xdr:colOff>92075</xdr:colOff>
      <xdr:row>80</xdr:row>
      <xdr:rowOff>55155</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004800" y="13761357"/>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144780</xdr:rowOff>
    </xdr:from>
    <xdr:to>
      <xdr:col>69</xdr:col>
      <xdr:colOff>142875</xdr:colOff>
      <xdr:row>77</xdr:row>
      <xdr:rowOff>74930</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85107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61505</xdr:rowOff>
    </xdr:from>
    <xdr:to>
      <xdr:col>65</xdr:col>
      <xdr:colOff>53975</xdr:colOff>
      <xdr:row>77</xdr:row>
      <xdr:rowOff>163105</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26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1832</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3032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143148</xdr:rowOff>
    </xdr:from>
    <xdr:to>
      <xdr:col>82</xdr:col>
      <xdr:colOff>158750</xdr:colOff>
      <xdr:row>80</xdr:row>
      <xdr:rowOff>73298</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3687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115225</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3659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92529</xdr:rowOff>
    </xdr:from>
    <xdr:to>
      <xdr:col>78</xdr:col>
      <xdr:colOff>120650</xdr:colOff>
      <xdr:row>81</xdr:row>
      <xdr:rowOff>22679</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380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7456</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3894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59871</xdr:rowOff>
    </xdr:from>
    <xdr:to>
      <xdr:col>74</xdr:col>
      <xdr:colOff>31750</xdr:colOff>
      <xdr:row>80</xdr:row>
      <xdr:rowOff>161471</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377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146248</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3862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4355</xdr:rowOff>
    </xdr:from>
    <xdr:to>
      <xdr:col>69</xdr:col>
      <xdr:colOff>142875</xdr:colOff>
      <xdr:row>80</xdr:row>
      <xdr:rowOff>105955</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372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90732</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3806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166007</xdr:rowOff>
    </xdr:from>
    <xdr:to>
      <xdr:col>65</xdr:col>
      <xdr:colOff>53975</xdr:colOff>
      <xdr:row>80</xdr:row>
      <xdr:rowOff>96157</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371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80934</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379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北海道音威子府村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129317</xdr:rowOff>
    </xdr:from>
    <xdr:to>
      <xdr:col>29</xdr:col>
      <xdr:colOff>127000</xdr:colOff>
      <xdr:row>19</xdr:row>
      <xdr:rowOff>144974</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1891442"/>
          <a:ext cx="0" cy="15587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117051</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22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144974</xdr:rowOff>
    </xdr:from>
    <xdr:to>
      <xdr:col>30</xdr:col>
      <xdr:colOff>25400</xdr:colOff>
      <xdr:row>19</xdr:row>
      <xdr:rowOff>144974</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501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44244</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63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129317</xdr:rowOff>
    </xdr:from>
    <xdr:to>
      <xdr:col>30</xdr:col>
      <xdr:colOff>25400</xdr:colOff>
      <xdr:row>10</xdr:row>
      <xdr:rowOff>129317</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18914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61749</xdr:rowOff>
    </xdr:from>
    <xdr:to>
      <xdr:col>29</xdr:col>
      <xdr:colOff>127000</xdr:colOff>
      <xdr:row>13</xdr:row>
      <xdr:rowOff>98993</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2338224"/>
          <a:ext cx="647700" cy="372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132961</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30952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160884</xdr:rowOff>
    </xdr:from>
    <xdr:to>
      <xdr:col>29</xdr:col>
      <xdr:colOff>177800</xdr:colOff>
      <xdr:row>18</xdr:row>
      <xdr:rowOff>91034</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98993</xdr:rowOff>
    </xdr:from>
    <xdr:to>
      <xdr:col>26</xdr:col>
      <xdr:colOff>50800</xdr:colOff>
      <xdr:row>13</xdr:row>
      <xdr:rowOff>130773</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2375468"/>
          <a:ext cx="698500" cy="317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159284</xdr:rowOff>
    </xdr:from>
    <xdr:to>
      <xdr:col>26</xdr:col>
      <xdr:colOff>101600</xdr:colOff>
      <xdr:row>18</xdr:row>
      <xdr:rowOff>89434</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74211</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32079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130773</xdr:rowOff>
    </xdr:from>
    <xdr:to>
      <xdr:col>22</xdr:col>
      <xdr:colOff>114300</xdr:colOff>
      <xdr:row>13</xdr:row>
      <xdr:rowOff>131588</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2407248"/>
          <a:ext cx="698500" cy="8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167324</xdr:rowOff>
    </xdr:from>
    <xdr:to>
      <xdr:col>22</xdr:col>
      <xdr:colOff>165100</xdr:colOff>
      <xdr:row>18</xdr:row>
      <xdr:rowOff>97474</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82251</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321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131588</xdr:rowOff>
    </xdr:from>
    <xdr:to>
      <xdr:col>18</xdr:col>
      <xdr:colOff>177800</xdr:colOff>
      <xdr:row>14</xdr:row>
      <xdr:rowOff>39885</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2408063"/>
          <a:ext cx="698500" cy="797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30819</xdr:rowOff>
    </xdr:from>
    <xdr:to>
      <xdr:col>19</xdr:col>
      <xdr:colOff>38100</xdr:colOff>
      <xdr:row>18</xdr:row>
      <xdr:rowOff>132419</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6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117196</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3250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30163</xdr:rowOff>
    </xdr:from>
    <xdr:to>
      <xdr:col>15</xdr:col>
      <xdr:colOff>101600</xdr:colOff>
      <xdr:row>18</xdr:row>
      <xdr:rowOff>131763</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638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116540</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325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10949</xdr:rowOff>
    </xdr:from>
    <xdr:to>
      <xdr:col>29</xdr:col>
      <xdr:colOff>177800</xdr:colOff>
      <xdr:row>13</xdr:row>
      <xdr:rowOff>112549</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22874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27476</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213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48193</xdr:rowOff>
    </xdr:from>
    <xdr:to>
      <xdr:col>26</xdr:col>
      <xdr:colOff>101600</xdr:colOff>
      <xdr:row>13</xdr:row>
      <xdr:rowOff>149793</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23246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159970</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2093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79973</xdr:rowOff>
    </xdr:from>
    <xdr:to>
      <xdr:col>22</xdr:col>
      <xdr:colOff>165100</xdr:colOff>
      <xdr:row>14</xdr:row>
      <xdr:rowOff>10123</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23564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20300</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2125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80788</xdr:rowOff>
    </xdr:from>
    <xdr:to>
      <xdr:col>19</xdr:col>
      <xdr:colOff>38100</xdr:colOff>
      <xdr:row>14</xdr:row>
      <xdr:rowOff>10938</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23572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21115</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2126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160535</xdr:rowOff>
    </xdr:from>
    <xdr:to>
      <xdr:col>15</xdr:col>
      <xdr:colOff>101600</xdr:colOff>
      <xdr:row>14</xdr:row>
      <xdr:rowOff>90685</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24370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100862</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220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201380</xdr:rowOff>
    </xdr:from>
    <xdr:to>
      <xdr:col>29</xdr:col>
      <xdr:colOff>127000</xdr:colOff>
      <xdr:row>37</xdr:row>
      <xdr:rowOff>294146</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125930"/>
          <a:ext cx="0" cy="12929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266223</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39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294146</xdr:rowOff>
    </xdr:from>
    <xdr:to>
      <xdr:col>30</xdr:col>
      <xdr:colOff>25400</xdr:colOff>
      <xdr:row>37</xdr:row>
      <xdr:rowOff>294146</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4188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116307</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86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201380</xdr:rowOff>
    </xdr:from>
    <xdr:to>
      <xdr:col>30</xdr:col>
      <xdr:colOff>25400</xdr:colOff>
      <xdr:row>33</xdr:row>
      <xdr:rowOff>201380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1259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168697</xdr:rowOff>
    </xdr:from>
    <xdr:to>
      <xdr:col>29</xdr:col>
      <xdr:colOff>127000</xdr:colOff>
      <xdr:row>35</xdr:row>
      <xdr:rowOff>190995</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6779047"/>
          <a:ext cx="647700" cy="222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298555</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908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326478</xdr:rowOff>
    </xdr:from>
    <xdr:to>
      <xdr:col>29</xdr:col>
      <xdr:colOff>177800</xdr:colOff>
      <xdr:row>36</xdr:row>
      <xdr:rowOff>85178</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69368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190995</xdr:rowOff>
    </xdr:from>
    <xdr:to>
      <xdr:col>26</xdr:col>
      <xdr:colOff>50800</xdr:colOff>
      <xdr:row>36</xdr:row>
      <xdr:rowOff>57264</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6801345"/>
          <a:ext cx="698500" cy="2091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323218</xdr:rowOff>
    </xdr:from>
    <xdr:to>
      <xdr:col>26</xdr:col>
      <xdr:colOff>101600</xdr:colOff>
      <xdr:row>36</xdr:row>
      <xdr:rowOff>81918</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69335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66695</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7019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57264</xdr:rowOff>
    </xdr:from>
    <xdr:to>
      <xdr:col>22</xdr:col>
      <xdr:colOff>114300</xdr:colOff>
      <xdr:row>36</xdr:row>
      <xdr:rowOff>83056</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3606800" y="7010514"/>
          <a:ext cx="698500" cy="257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6706</xdr:rowOff>
    </xdr:from>
    <xdr:to>
      <xdr:col>22</xdr:col>
      <xdr:colOff>165100</xdr:colOff>
      <xdr:row>36</xdr:row>
      <xdr:rowOff>108306</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69599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93083</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704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62966</xdr:rowOff>
    </xdr:from>
    <xdr:to>
      <xdr:col>18</xdr:col>
      <xdr:colOff>177800</xdr:colOff>
      <xdr:row>36</xdr:row>
      <xdr:rowOff>83056</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2908300" y="7016216"/>
          <a:ext cx="698500" cy="200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57860</xdr:rowOff>
    </xdr:from>
    <xdr:to>
      <xdr:col>19</xdr:col>
      <xdr:colOff>38100</xdr:colOff>
      <xdr:row>36</xdr:row>
      <xdr:rowOff>159460</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011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144237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097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21963</xdr:rowOff>
    </xdr:from>
    <xdr:to>
      <xdr:col>15</xdr:col>
      <xdr:colOff>101600</xdr:colOff>
      <xdr:row>36</xdr:row>
      <xdr:rowOff>123563</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69752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108340</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061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117897</xdr:rowOff>
    </xdr:from>
    <xdr:to>
      <xdr:col>29</xdr:col>
      <xdr:colOff>177800</xdr:colOff>
      <xdr:row>35</xdr:row>
      <xdr:rowOff>219497</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67282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305874</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6573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140195</xdr:rowOff>
    </xdr:from>
    <xdr:to>
      <xdr:col>26</xdr:col>
      <xdr:colOff>101600</xdr:colOff>
      <xdr:row>35</xdr:row>
      <xdr:rowOff>241795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67505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251972</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6519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6464</xdr:rowOff>
    </xdr:from>
    <xdr:to>
      <xdr:col>22</xdr:col>
      <xdr:colOff>165100</xdr:colOff>
      <xdr:row>36</xdr:row>
      <xdr:rowOff>108064</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69597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118241</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6728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32256</xdr:rowOff>
    </xdr:from>
    <xdr:to>
      <xdr:col>19</xdr:col>
      <xdr:colOff>38100</xdr:colOff>
      <xdr:row>36</xdr:row>
      <xdr:rowOff>133856</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69855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144033</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6754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12166</xdr:rowOff>
    </xdr:from>
    <xdr:to>
      <xdr:col>15</xdr:col>
      <xdr:colOff>101600</xdr:colOff>
      <xdr:row>36</xdr:row>
      <xdr:rowOff>113766</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69654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123943</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6734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北海道音威子府村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763
759
275.63
2,522,722
2,438,349
84,373
1,270,987
3,296,050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26.2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92727</xdr:rowOff>
    </xdr:from>
    <xdr:ext cx="685572"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76428" y="50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47565</xdr:rowOff>
    </xdr:from>
    <xdr:to>
      <xdr:col>24</xdr:col>
      <xdr:colOff>62865</xdr:colOff>
      <xdr:row>38</xdr:row>
      <xdr:rowOff>123148</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362515"/>
          <a:ext cx="1270" cy="1275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126975</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64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123148</xdr:rowOff>
    </xdr:from>
    <xdr:to>
      <xdr:col>24</xdr:col>
      <xdr:colOff>152400</xdr:colOff>
      <xdr:row>38</xdr:row>
      <xdr:rowOff>123148</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638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165692</xdr:rowOff>
    </xdr:from>
    <xdr:ext cx="690189"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1377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47565</xdr:rowOff>
    </xdr:from>
    <xdr:to>
      <xdr:col>24</xdr:col>
      <xdr:colOff>152400</xdr:colOff>
      <xdr:row>31</xdr:row>
      <xdr:rowOff>47565</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362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65476</xdr:rowOff>
    </xdr:from>
    <xdr:to>
      <xdr:col>24</xdr:col>
      <xdr:colOff>63500</xdr:colOff>
      <xdr:row>34</xdr:row>
      <xdr:rowOff>85918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5894776"/>
          <a:ext cx="838200" cy="20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43738</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3873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65311</xdr:rowOff>
    </xdr:from>
    <xdr:to>
      <xdr:col>24</xdr:col>
      <xdr:colOff>114300</xdr:colOff>
      <xdr:row>37</xdr:row>
      <xdr:rowOff>166911</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40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82719</xdr:rowOff>
    </xdr:from>
    <xdr:to>
      <xdr:col>19</xdr:col>
      <xdr:colOff>177800</xdr:colOff>
      <xdr:row>34</xdr:row>
      <xdr:rowOff>85918</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2908300" y="5912019"/>
          <a:ext cx="889000" cy="3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61083</xdr:rowOff>
    </xdr:from>
    <xdr:to>
      <xdr:col>20</xdr:col>
      <xdr:colOff>38100</xdr:colOff>
      <xdr:row>37</xdr:row>
      <xdr:rowOff>162683</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4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153810</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497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82719</xdr:rowOff>
    </xdr:from>
    <xdr:to>
      <xdr:col>15</xdr:col>
      <xdr:colOff>50800</xdr:colOff>
      <xdr:row>34</xdr:row>
      <xdr:rowOff>95145</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5912019"/>
          <a:ext cx="889000" cy="12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63719</xdr:rowOff>
    </xdr:from>
    <xdr:to>
      <xdr:col>15</xdr:col>
      <xdr:colOff>101600</xdr:colOff>
      <xdr:row>37</xdr:row>
      <xdr:rowOff>165319</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407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156446</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500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85712</xdr:rowOff>
    </xdr:from>
    <xdr:to>
      <xdr:col>10</xdr:col>
      <xdr:colOff>114300</xdr:colOff>
      <xdr:row>34</xdr:row>
      <xdr:rowOff>95145</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1130300" y="5915012"/>
          <a:ext cx="889000" cy="9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83338</xdr:rowOff>
    </xdr:from>
    <xdr:to>
      <xdr:col>10</xdr:col>
      <xdr:colOff>165100</xdr:colOff>
      <xdr:row>38</xdr:row>
      <xdr:rowOff>13488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426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4615</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519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84251</xdr:rowOff>
    </xdr:from>
    <xdr:to>
      <xdr:col>6</xdr:col>
      <xdr:colOff>38100</xdr:colOff>
      <xdr:row>38</xdr:row>
      <xdr:rowOff>14401</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42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5528</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520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14676</xdr:rowOff>
    </xdr:from>
    <xdr:to>
      <xdr:col>24</xdr:col>
      <xdr:colOff>114300</xdr:colOff>
      <xdr:row>34</xdr:row>
      <xdr:rowOff>116276</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584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37553</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5695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35118</xdr:rowOff>
    </xdr:from>
    <xdr:to>
      <xdr:col>20</xdr:col>
      <xdr:colOff>38100</xdr:colOff>
      <xdr:row>34</xdr:row>
      <xdr:rowOff>136718</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5864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153245</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5639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31919</xdr:rowOff>
    </xdr:from>
    <xdr:to>
      <xdr:col>15</xdr:col>
      <xdr:colOff>101600</xdr:colOff>
      <xdr:row>34</xdr:row>
      <xdr:rowOff>133519</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586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150046</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5636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44345</xdr:rowOff>
    </xdr:from>
    <xdr:to>
      <xdr:col>10</xdr:col>
      <xdr:colOff>165100</xdr:colOff>
      <xdr:row>34</xdr:row>
      <xdr:rowOff>145945</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587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162472</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5648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34912</xdr:rowOff>
    </xdr:from>
    <xdr:to>
      <xdr:col>6</xdr:col>
      <xdr:colOff>38100</xdr:colOff>
      <xdr:row>34</xdr:row>
      <xdr:rowOff>136512</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586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153039</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5639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129595</xdr:rowOff>
    </xdr:from>
    <xdr:to>
      <xdr:col>24</xdr:col>
      <xdr:colOff>62865</xdr:colOff>
      <xdr:row>59</xdr:row>
      <xdr:rowOff>6339</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30645"/>
          <a:ext cx="1270" cy="1591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10166</xdr:rowOff>
    </xdr:from>
    <xdr:ext cx="599010"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125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6339</xdr:rowOff>
    </xdr:from>
    <xdr:to>
      <xdr:col>24</xdr:col>
      <xdr:colOff>152400</xdr:colOff>
      <xdr:row>59</xdr:row>
      <xdr:rowOff>6339</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12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76272</xdr:rowOff>
    </xdr:from>
    <xdr:ext cx="690189"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058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4,276,521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129595</xdr:rowOff>
    </xdr:from>
    <xdr:to>
      <xdr:col>24</xdr:col>
      <xdr:colOff>152400</xdr:colOff>
      <xdr:row>49</xdr:row>
      <xdr:rowOff>129595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30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160672</xdr:rowOff>
    </xdr:from>
    <xdr:to>
      <xdr:col>24</xdr:col>
      <xdr:colOff>63500</xdr:colOff>
      <xdr:row>58</xdr:row>
      <xdr:rowOff>1524</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933322"/>
          <a:ext cx="838200" cy="12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38371</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9824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59944</xdr:rowOff>
    </xdr:from>
    <xdr:to>
      <xdr:col>24</xdr:col>
      <xdr:colOff>114300</xdr:colOff>
      <xdr:row>58</xdr:row>
      <xdr:rowOff>161544</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170183</xdr:rowOff>
    </xdr:from>
    <xdr:to>
      <xdr:col>19</xdr:col>
      <xdr:colOff>177800</xdr:colOff>
      <xdr:row>58</xdr:row>
      <xdr:rowOff>1524</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908300" y="9942833"/>
          <a:ext cx="889000" cy="2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58624</xdr:rowOff>
    </xdr:from>
    <xdr:to>
      <xdr:col>20</xdr:col>
      <xdr:colOff>38100</xdr:colOff>
      <xdr:row>58</xdr:row>
      <xdr:rowOff>160224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1000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151351</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10095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170183</xdr:rowOff>
    </xdr:from>
    <xdr:to>
      <xdr:col>15</xdr:col>
      <xdr:colOff>50800</xdr:colOff>
      <xdr:row>58</xdr:row>
      <xdr:rowOff>28001</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942833"/>
          <a:ext cx="889000" cy="29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61145</xdr:rowOff>
    </xdr:from>
    <xdr:to>
      <xdr:col>15</xdr:col>
      <xdr:colOff>101600</xdr:colOff>
      <xdr:row>58</xdr:row>
      <xdr:rowOff>162745</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100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153872</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10097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20560</xdr:rowOff>
    </xdr:from>
    <xdr:to>
      <xdr:col>10</xdr:col>
      <xdr:colOff>114300</xdr:colOff>
      <xdr:row>58</xdr:row>
      <xdr:rowOff>28001</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1130300" y="9964660"/>
          <a:ext cx="889000" cy="7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53317</xdr:rowOff>
    </xdr:from>
    <xdr:to>
      <xdr:col>10</xdr:col>
      <xdr:colOff>165100</xdr:colOff>
      <xdr:row>58</xdr:row>
      <xdr:rowOff>154917</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99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146044</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10090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89731</xdr:rowOff>
    </xdr:from>
    <xdr:to>
      <xdr:col>6</xdr:col>
      <xdr:colOff>38100</xdr:colOff>
      <xdr:row>59</xdr:row>
      <xdr:rowOff>19881</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10033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11008</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10126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109872</xdr:rowOff>
    </xdr:from>
    <xdr:to>
      <xdr:col>24</xdr:col>
      <xdr:colOff>114300</xdr:colOff>
      <xdr:row>58</xdr:row>
      <xdr:rowOff>40022</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882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132749</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733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122174</xdr:rowOff>
    </xdr:from>
    <xdr:to>
      <xdr:col>20</xdr:col>
      <xdr:colOff>38100</xdr:colOff>
      <xdr:row>58</xdr:row>
      <xdr:rowOff>52324</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89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68851</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670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119383</xdr:rowOff>
    </xdr:from>
    <xdr:to>
      <xdr:col>15</xdr:col>
      <xdr:colOff>101600</xdr:colOff>
      <xdr:row>58</xdr:row>
      <xdr:rowOff>49533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89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66060</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667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148651</xdr:rowOff>
    </xdr:from>
    <xdr:to>
      <xdr:col>10</xdr:col>
      <xdr:colOff>165100</xdr:colOff>
      <xdr:row>58</xdr:row>
      <xdr:rowOff>78801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92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95328</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696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141210</xdr:rowOff>
    </xdr:from>
    <xdr:to>
      <xdr:col>6</xdr:col>
      <xdr:colOff>38100</xdr:colOff>
      <xdr:row>58</xdr:row>
      <xdr:rowOff>71360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91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87887</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9689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64388</xdr:rowOff>
    </xdr:from>
    <xdr:to>
      <xdr:col>24</xdr:col>
      <xdr:colOff>62865</xdr:colOff>
      <xdr:row>79</xdr:row>
      <xdr:rowOff>40359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37338"/>
          <a:ext cx="1270" cy="1347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44186</xdr:rowOff>
    </xdr:from>
    <xdr:ext cx="469744"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88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40359</xdr:rowOff>
    </xdr:from>
    <xdr:to>
      <xdr:col>24</xdr:col>
      <xdr:colOff>152400</xdr:colOff>
      <xdr:row>79</xdr:row>
      <xdr:rowOff>40359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4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11065</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12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64388</xdr:rowOff>
    </xdr:from>
    <xdr:to>
      <xdr:col>24</xdr:col>
      <xdr:colOff>152400</xdr:colOff>
      <xdr:row>71</xdr:row>
      <xdr:rowOff>64388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37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114782</xdr:rowOff>
    </xdr:from>
    <xdr:to>
      <xdr:col>24</xdr:col>
      <xdr:colOff>63500</xdr:colOff>
      <xdr:row>77</xdr:row>
      <xdr:rowOff>119134</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316432"/>
          <a:ext cx="838200" cy="4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51416</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4245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72989</xdr:rowOff>
    </xdr:from>
    <xdr:to>
      <xdr:col>24</xdr:col>
      <xdr:colOff>114300</xdr:colOff>
      <xdr:row>79</xdr:row>
      <xdr:rowOff>3139</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44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114782</xdr:rowOff>
    </xdr:from>
    <xdr:to>
      <xdr:col>19</xdr:col>
      <xdr:colOff>177800</xdr:colOff>
      <xdr:row>78</xdr:row>
      <xdr:rowOff>47806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316432"/>
          <a:ext cx="889000" cy="104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76144</xdr:rowOff>
    </xdr:from>
    <xdr:to>
      <xdr:col>20</xdr:col>
      <xdr:colOff>38100</xdr:colOff>
      <xdr:row>79</xdr:row>
      <xdr:rowOff>6294</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44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168871</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54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10514</xdr:rowOff>
    </xdr:from>
    <xdr:to>
      <xdr:col>15</xdr:col>
      <xdr:colOff>50800</xdr:colOff>
      <xdr:row>78</xdr:row>
      <xdr:rowOff>47806</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383614"/>
          <a:ext cx="889000" cy="37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80530</xdr:rowOff>
    </xdr:from>
    <xdr:to>
      <xdr:col>15</xdr:col>
      <xdr:colOff>101600</xdr:colOff>
      <xdr:row>79</xdr:row>
      <xdr:rowOff>10680</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45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79</xdr:row>
      <xdr:rowOff>1807</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54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10514</xdr:rowOff>
    </xdr:from>
    <xdr:to>
      <xdr:col>10</xdr:col>
      <xdr:colOff>114300</xdr:colOff>
      <xdr:row>78</xdr:row>
      <xdr:rowOff>40838</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383614"/>
          <a:ext cx="889000" cy="30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95724</xdr:rowOff>
    </xdr:from>
    <xdr:to>
      <xdr:col>10</xdr:col>
      <xdr:colOff>165100</xdr:colOff>
      <xdr:row>79</xdr:row>
      <xdr:rowOff>25874</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46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17001</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561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92808</xdr:rowOff>
    </xdr:from>
    <xdr:to>
      <xdr:col>6</xdr:col>
      <xdr:colOff>38100</xdr:colOff>
      <xdr:row>79</xdr:row>
      <xdr:rowOff>22958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46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14085</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558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68334</xdr:rowOff>
    </xdr:from>
    <xdr:to>
      <xdr:col>24</xdr:col>
      <xdr:colOff>114300</xdr:colOff>
      <xdr:row>77</xdr:row>
      <xdr:rowOff>169934</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26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91211</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121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63982</xdr:rowOff>
    </xdr:from>
    <xdr:to>
      <xdr:col>20</xdr:col>
      <xdr:colOff>38100</xdr:colOff>
      <xdr:row>77</xdr:row>
      <xdr:rowOff>165582</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265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10659</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3040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168456</xdr:rowOff>
    </xdr:from>
    <xdr:to>
      <xdr:col>15</xdr:col>
      <xdr:colOff>101600</xdr:colOff>
      <xdr:row>78</xdr:row>
      <xdr:rowOff>98606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370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115133</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3145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131164</xdr:rowOff>
    </xdr:from>
    <xdr:to>
      <xdr:col>10</xdr:col>
      <xdr:colOff>165100</xdr:colOff>
      <xdr:row>78</xdr:row>
      <xdr:rowOff>61314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3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77841</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3108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161488</xdr:rowOff>
    </xdr:from>
    <xdr:to>
      <xdr:col>6</xdr:col>
      <xdr:colOff>38100</xdr:colOff>
      <xdr:row>78</xdr:row>
      <xdr:rowOff>91638</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6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108165</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3138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154374</xdr:rowOff>
    </xdr:from>
    <xdr:to>
      <xdr:col>24</xdr:col>
      <xdr:colOff>62865</xdr:colOff>
      <xdr:row>98</xdr:row>
      <xdr:rowOff>108338</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413424"/>
          <a:ext cx="1270" cy="1497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112165</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14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108338</xdr:rowOff>
    </xdr:from>
    <xdr:to>
      <xdr:col>24</xdr:col>
      <xdr:colOff>152400</xdr:colOff>
      <xdr:row>98</xdr:row>
      <xdr:rowOff>108338</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10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101051</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188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154374</xdr:rowOff>
    </xdr:from>
    <xdr:to>
      <xdr:col>24</xdr:col>
      <xdr:colOff>152400</xdr:colOff>
      <xdr:row>89</xdr:row>
      <xdr:rowOff>154374</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41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97017</xdr:rowOff>
    </xdr:from>
    <xdr:to>
      <xdr:col>24</xdr:col>
      <xdr:colOff>63500</xdr:colOff>
      <xdr:row>93</xdr:row>
      <xdr:rowOff>109885</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041867"/>
          <a:ext cx="838200" cy="12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115431</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231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137004</xdr:rowOff>
    </xdr:from>
    <xdr:to>
      <xdr:col>24</xdr:col>
      <xdr:colOff>114300</xdr:colOff>
      <xdr:row>95</xdr:row>
      <xdr:rowOff>67154</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25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109885</xdr:rowOff>
    </xdr:from>
    <xdr:to>
      <xdr:col>19</xdr:col>
      <xdr:colOff>177800</xdr:colOff>
      <xdr:row>95</xdr:row>
      <xdr:rowOff>60485</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054735"/>
          <a:ext cx="889000" cy="29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148510</xdr:rowOff>
    </xdr:from>
    <xdr:to>
      <xdr:col>20</xdr:col>
      <xdr:colOff>38100</xdr:colOff>
      <xdr:row>95</xdr:row>
      <xdr:rowOff>78660</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69787</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357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60485</xdr:rowOff>
    </xdr:from>
    <xdr:to>
      <xdr:col>15</xdr:col>
      <xdr:colOff>50800</xdr:colOff>
      <xdr:row>95</xdr:row>
      <xdr:rowOff>65830</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348235"/>
          <a:ext cx="889000" cy="5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135491</xdr:rowOff>
    </xdr:from>
    <xdr:to>
      <xdr:col>15</xdr:col>
      <xdr:colOff>101600</xdr:colOff>
      <xdr:row>95</xdr:row>
      <xdr:rowOff>65641</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82168</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02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65830</xdr:rowOff>
    </xdr:from>
    <xdr:to>
      <xdr:col>10</xdr:col>
      <xdr:colOff>114300</xdr:colOff>
      <xdr:row>95</xdr:row>
      <xdr:rowOff>93642</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353580"/>
          <a:ext cx="889000" cy="27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57386</xdr:rowOff>
    </xdr:from>
    <xdr:to>
      <xdr:col>10</xdr:col>
      <xdr:colOff>165100</xdr:colOff>
      <xdr:row>95</xdr:row>
      <xdr:rowOff>158986</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34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150113</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43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55677</xdr:rowOff>
    </xdr:from>
    <xdr:to>
      <xdr:col>6</xdr:col>
      <xdr:colOff>38100</xdr:colOff>
      <xdr:row>95</xdr:row>
      <xdr:rowOff>157277</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34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148404</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43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46217</xdr:rowOff>
    </xdr:from>
    <xdr:to>
      <xdr:col>24</xdr:col>
      <xdr:colOff>114300</xdr:colOff>
      <xdr:row>93</xdr:row>
      <xdr:rowOff>147817</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5991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69094</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5842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59085</xdr:rowOff>
    </xdr:from>
    <xdr:to>
      <xdr:col>20</xdr:col>
      <xdr:colOff>38100</xdr:colOff>
      <xdr:row>93</xdr:row>
      <xdr:rowOff>160685</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5762</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5779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9685</xdr:rowOff>
    </xdr:from>
    <xdr:to>
      <xdr:col>15</xdr:col>
      <xdr:colOff>101600</xdr:colOff>
      <xdr:row>95</xdr:row>
      <xdr:rowOff>111285</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297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102412</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39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15030</xdr:rowOff>
    </xdr:from>
    <xdr:to>
      <xdr:col>10</xdr:col>
      <xdr:colOff>165100</xdr:colOff>
      <xdr:row>95</xdr:row>
      <xdr:rowOff>116630</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30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133157</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078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42842</xdr:rowOff>
    </xdr:from>
    <xdr:to>
      <xdr:col>6</xdr:col>
      <xdr:colOff>38100</xdr:colOff>
      <xdr:row>95</xdr:row>
      <xdr:rowOff>144442</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330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160969</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105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74088</xdr:rowOff>
    </xdr:from>
    <xdr:to>
      <xdr:col>54</xdr:col>
      <xdr:colOff>189865</xdr:colOff>
      <xdr:row>38</xdr:row>
      <xdr:rowOff>140302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17588"/>
          <a:ext cx="1270" cy="1437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144129</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65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140302</xdr:rowOff>
    </xdr:from>
    <xdr:to>
      <xdr:col>55</xdr:col>
      <xdr:colOff>88900</xdr:colOff>
      <xdr:row>38</xdr:row>
      <xdr:rowOff>140302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655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20765</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92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74088</xdr:rowOff>
    </xdr:from>
    <xdr:to>
      <xdr:col>55</xdr:col>
      <xdr:colOff>88900</xdr:colOff>
      <xdr:row>30</xdr:row>
      <xdr:rowOff>74088</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1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66342</xdr:rowOff>
    </xdr:from>
    <xdr:to>
      <xdr:col>55</xdr:col>
      <xdr:colOff>0</xdr:colOff>
      <xdr:row>34</xdr:row>
      <xdr:rowOff>110656</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5895642"/>
          <a:ext cx="838200" cy="44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114958</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2871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136531</xdr:rowOff>
    </xdr:from>
    <xdr:to>
      <xdr:col>55</xdr:col>
      <xdr:colOff>50800</xdr:colOff>
      <xdr:row>37</xdr:row>
      <xdr:rowOff>66681</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25398</xdr:rowOff>
    </xdr:from>
    <xdr:to>
      <xdr:col>50</xdr:col>
      <xdr:colOff>114300</xdr:colOff>
      <xdr:row>34</xdr:row>
      <xdr:rowOff>66342</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5854698"/>
          <a:ext cx="889000" cy="40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163841</xdr:rowOff>
    </xdr:from>
    <xdr:to>
      <xdr:col>50</xdr:col>
      <xdr:colOff>165100</xdr:colOff>
      <xdr:row>37</xdr:row>
      <xdr:rowOff>93991</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85118</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428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25398</xdr:rowOff>
    </xdr:from>
    <xdr:to>
      <xdr:col>45</xdr:col>
      <xdr:colOff>177800</xdr:colOff>
      <xdr:row>35</xdr:row>
      <xdr:rowOff>51803</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5854698"/>
          <a:ext cx="889000" cy="197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167344</xdr:rowOff>
    </xdr:from>
    <xdr:to>
      <xdr:col>46</xdr:col>
      <xdr:colOff>38100</xdr:colOff>
      <xdr:row>37</xdr:row>
      <xdr:rowOff>97494</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33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88621</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432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46506</xdr:rowOff>
    </xdr:from>
    <xdr:to>
      <xdr:col>41</xdr:col>
      <xdr:colOff>50800</xdr:colOff>
      <xdr:row>35</xdr:row>
      <xdr:rowOff>51803</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047256"/>
          <a:ext cx="889000" cy="5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9999</xdr:rowOff>
    </xdr:from>
    <xdr:to>
      <xdr:col>41</xdr:col>
      <xdr:colOff>101600</xdr:colOff>
      <xdr:row>37</xdr:row>
      <xdr:rowOff>111599</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35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102726</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446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43441</xdr:rowOff>
    </xdr:from>
    <xdr:to>
      <xdr:col>36</xdr:col>
      <xdr:colOff>165100</xdr:colOff>
      <xdr:row>37</xdr:row>
      <xdr:rowOff>145041</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387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136168</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479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59856</xdr:rowOff>
    </xdr:from>
    <xdr:to>
      <xdr:col>55</xdr:col>
      <xdr:colOff>50800</xdr:colOff>
      <xdr:row>34</xdr:row>
      <xdr:rowOff>161456</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588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82733</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5740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15542</xdr:rowOff>
    </xdr:from>
    <xdr:to>
      <xdr:col>50</xdr:col>
      <xdr:colOff>165100</xdr:colOff>
      <xdr:row>34</xdr:row>
      <xdr:rowOff>117142</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5844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133669</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5620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146048</xdr:rowOff>
    </xdr:from>
    <xdr:to>
      <xdr:col>46</xdr:col>
      <xdr:colOff>38100</xdr:colOff>
      <xdr:row>34</xdr:row>
      <xdr:rowOff>76198</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580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92725</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5579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1003</xdr:rowOff>
    </xdr:from>
    <xdr:to>
      <xdr:col>41</xdr:col>
      <xdr:colOff>101600</xdr:colOff>
      <xdr:row>35</xdr:row>
      <xdr:rowOff>102603</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001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119130</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5776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167156</xdr:rowOff>
    </xdr:from>
    <xdr:to>
      <xdr:col>36</xdr:col>
      <xdr:colOff>165100</xdr:colOff>
      <xdr:row>35</xdr:row>
      <xdr:rowOff>97306</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599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113833</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5771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39983</xdr:rowOff>
    </xdr:from>
    <xdr:to>
      <xdr:col>54</xdr:col>
      <xdr:colOff>189865</xdr:colOff>
      <xdr:row>59</xdr:row>
      <xdr:rowOff>27883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783933"/>
          <a:ext cx="1270" cy="135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31710</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47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27883</xdr:rowOff>
    </xdr:from>
    <xdr:to>
      <xdr:col>55</xdr:col>
      <xdr:colOff>88900</xdr:colOff>
      <xdr:row>59</xdr:row>
      <xdr:rowOff>27883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43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158110</xdr:rowOff>
    </xdr:from>
    <xdr:ext cx="690189"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5591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3,611,724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39983</xdr:rowOff>
    </xdr:from>
    <xdr:to>
      <xdr:col>55</xdr:col>
      <xdr:colOff>88900</xdr:colOff>
      <xdr:row>51</xdr:row>
      <xdr:rowOff>39983</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783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90859</xdr:rowOff>
    </xdr:from>
    <xdr:to>
      <xdr:col>55</xdr:col>
      <xdr:colOff>0</xdr:colOff>
      <xdr:row>57</xdr:row>
      <xdr:rowOff>49720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9639300" y="9692059"/>
          <a:ext cx="838200" cy="130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33137</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9772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54710</xdr:rowOff>
    </xdr:from>
    <xdr:to>
      <xdr:col>55</xdr:col>
      <xdr:colOff>50800</xdr:colOff>
      <xdr:row>58</xdr:row>
      <xdr:rowOff>156310</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99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90859</xdr:rowOff>
    </xdr:from>
    <xdr:to>
      <xdr:col>50</xdr:col>
      <xdr:colOff>114300</xdr:colOff>
      <xdr:row>57</xdr:row>
      <xdr:rowOff>20107</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8750300" y="9692059"/>
          <a:ext cx="889000" cy="100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44201</xdr:rowOff>
    </xdr:from>
    <xdr:to>
      <xdr:col>50</xdr:col>
      <xdr:colOff>165100</xdr:colOff>
      <xdr:row>58</xdr:row>
      <xdr:rowOff>145801</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988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136928</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10081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20107</xdr:rowOff>
    </xdr:from>
    <xdr:to>
      <xdr:col>45</xdr:col>
      <xdr:colOff>177800</xdr:colOff>
      <xdr:row>57</xdr:row>
      <xdr:rowOff>116060</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7861300" y="9792757"/>
          <a:ext cx="889000" cy="95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46875</xdr:rowOff>
    </xdr:from>
    <xdr:to>
      <xdr:col>46</xdr:col>
      <xdr:colOff>38100</xdr:colOff>
      <xdr:row>58</xdr:row>
      <xdr:rowOff>148475</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9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139602</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10083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116060</xdr:rowOff>
    </xdr:from>
    <xdr:to>
      <xdr:col>41</xdr:col>
      <xdr:colOff>50800</xdr:colOff>
      <xdr:row>58</xdr:row>
      <xdr:rowOff>47951</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6972300" y="9888710"/>
          <a:ext cx="889000" cy="10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55405</xdr:rowOff>
    </xdr:from>
    <xdr:to>
      <xdr:col>41</xdr:col>
      <xdr:colOff>101600</xdr:colOff>
      <xdr:row>58</xdr:row>
      <xdr:rowOff>157005</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99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148132</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1009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55163</xdr:rowOff>
    </xdr:from>
    <xdr:to>
      <xdr:col>36</xdr:col>
      <xdr:colOff>165100</xdr:colOff>
      <xdr:row>58</xdr:row>
      <xdr:rowOff>156763</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99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147890</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10091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170370</xdr:rowOff>
    </xdr:from>
    <xdr:to>
      <xdr:col>55</xdr:col>
      <xdr:colOff>50800</xdr:colOff>
      <xdr:row>57</xdr:row>
      <xdr:rowOff>100520</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77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21797</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622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40059</xdr:rowOff>
    </xdr:from>
    <xdr:to>
      <xdr:col>50</xdr:col>
      <xdr:colOff>165100</xdr:colOff>
      <xdr:row>56</xdr:row>
      <xdr:rowOff>141659</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64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150205</xdr:colOff>
      <xdr:row>54</xdr:row>
      <xdr:rowOff>158186</xdr:rowOff>
    </xdr:from>
    <xdr:ext cx="690189"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294205" y="94164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140757</xdr:rowOff>
    </xdr:from>
    <xdr:to>
      <xdr:col>46</xdr:col>
      <xdr:colOff>38100</xdr:colOff>
      <xdr:row>57</xdr:row>
      <xdr:rowOff>70907</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74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87434</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9517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65260</xdr:rowOff>
    </xdr:from>
    <xdr:to>
      <xdr:col>41</xdr:col>
      <xdr:colOff>101600</xdr:colOff>
      <xdr:row>57</xdr:row>
      <xdr:rowOff>166860</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83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11937</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61795" y="9613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168601</xdr:rowOff>
    </xdr:from>
    <xdr:to>
      <xdr:col>36</xdr:col>
      <xdr:colOff>165100</xdr:colOff>
      <xdr:row>58</xdr:row>
      <xdr:rowOff>98751</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94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115278</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9716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30246</xdr:rowOff>
    </xdr:from>
    <xdr:to>
      <xdr:col>54</xdr:col>
      <xdr:colOff>189865</xdr:colOff>
      <xdr:row>79</xdr:row>
      <xdr:rowOff>98879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031746"/>
          <a:ext cx="1270" cy="1611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148373</xdr:rowOff>
    </xdr:from>
    <xdr:ext cx="690189"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8069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1,480,548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30246</xdr:rowOff>
    </xdr:from>
    <xdr:to>
      <xdr:col>55</xdr:col>
      <xdr:colOff>88900</xdr:colOff>
      <xdr:row>70</xdr:row>
      <xdr:rowOff>30246</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031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89922</xdr:rowOff>
    </xdr:from>
    <xdr:to>
      <xdr:col>55</xdr:col>
      <xdr:colOff>0</xdr:colOff>
      <xdr:row>79</xdr:row>
      <xdr:rowOff>62548</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9639300" y="12777222"/>
          <a:ext cx="838200" cy="829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119538</xdr:rowOff>
    </xdr:from>
    <xdr:ext cx="599010"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3211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96661</xdr:rowOff>
    </xdr:from>
    <xdr:to>
      <xdr:col>55</xdr:col>
      <xdr:colOff>50800</xdr:colOff>
      <xdr:row>79</xdr:row>
      <xdr:rowOff>26811</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46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89922</xdr:rowOff>
    </xdr:from>
    <xdr:to>
      <xdr:col>50</xdr:col>
      <xdr:colOff>114300</xdr:colOff>
      <xdr:row>77</xdr:row>
      <xdr:rowOff>38340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8750300" y="12777222"/>
          <a:ext cx="889000" cy="462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85466</xdr:rowOff>
    </xdr:from>
    <xdr:to>
      <xdr:col>50</xdr:col>
      <xdr:colOff>165100</xdr:colOff>
      <xdr:row>79</xdr:row>
      <xdr:rowOff>15616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45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79</xdr:row>
      <xdr:rowOff>6743</xdr:rowOff>
    </xdr:from>
    <xdr:ext cx="59901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39795" y="13551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38340</xdr:rowOff>
    </xdr:from>
    <xdr:to>
      <xdr:col>45</xdr:col>
      <xdr:colOff>177800</xdr:colOff>
      <xdr:row>79</xdr:row>
      <xdr:rowOff>98879</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7861300" y="13239990"/>
          <a:ext cx="889000" cy="403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89219</xdr:rowOff>
    </xdr:from>
    <xdr:to>
      <xdr:col>46</xdr:col>
      <xdr:colOff>38100</xdr:colOff>
      <xdr:row>79</xdr:row>
      <xdr:rowOff>19369</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46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79</xdr:row>
      <xdr:rowOff>10496</xdr:rowOff>
    </xdr:from>
    <xdr:ext cx="59901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50795" y="13555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98879</xdr:rowOff>
    </xdr:from>
    <xdr:to>
      <xdr:col>41</xdr:col>
      <xdr:colOff>50800</xdr:colOff>
      <xdr:row>79</xdr:row>
      <xdr:rowOff>98879</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697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85294</xdr:rowOff>
    </xdr:from>
    <xdr:to>
      <xdr:col>41</xdr:col>
      <xdr:colOff>101600</xdr:colOff>
      <xdr:row>79</xdr:row>
      <xdr:rowOff>15444</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458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77</xdr:row>
      <xdr:rowOff>31971</xdr:rowOff>
    </xdr:from>
    <xdr:ext cx="59901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61795" y="13233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80685</xdr:rowOff>
    </xdr:from>
    <xdr:to>
      <xdr:col>36</xdr:col>
      <xdr:colOff>165100</xdr:colOff>
      <xdr:row>79</xdr:row>
      <xdr:rowOff>10835</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45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77</xdr:row>
      <xdr:rowOff>27362</xdr:rowOff>
    </xdr:from>
    <xdr:ext cx="59901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672795" y="13229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11748</xdr:rowOff>
    </xdr:from>
    <xdr:to>
      <xdr:col>55</xdr:col>
      <xdr:colOff>50800</xdr:colOff>
      <xdr:row>79</xdr:row>
      <xdr:rowOff>113348</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55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98125</xdr:rowOff>
    </xdr:from>
    <xdr:ext cx="534377"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47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39122</xdr:rowOff>
    </xdr:from>
    <xdr:to>
      <xdr:col>50</xdr:col>
      <xdr:colOff>165100</xdr:colOff>
      <xdr:row>74</xdr:row>
      <xdr:rowOff>140722</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2726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72</xdr:row>
      <xdr:rowOff>157249</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339795" y="12501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158990</xdr:rowOff>
    </xdr:from>
    <xdr:to>
      <xdr:col>46</xdr:col>
      <xdr:colOff>38100</xdr:colOff>
      <xdr:row>77</xdr:row>
      <xdr:rowOff>89140</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1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105667</xdr:rowOff>
    </xdr:from>
    <xdr:ext cx="59901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450795" y="12964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48079</xdr:rowOff>
    </xdr:from>
    <xdr:to>
      <xdr:col>41</xdr:col>
      <xdr:colOff>101600</xdr:colOff>
      <xdr:row>79</xdr:row>
      <xdr:rowOff>149679</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79</xdr:row>
      <xdr:rowOff>140806</xdr:rowOff>
    </xdr:from>
    <xdr:ext cx="249299"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73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48079</xdr:rowOff>
    </xdr:from>
    <xdr:to>
      <xdr:col>36</xdr:col>
      <xdr:colOff>165100</xdr:colOff>
      <xdr:row>79</xdr:row>
      <xdr:rowOff>149679</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79</xdr:row>
      <xdr:rowOff>140806</xdr:rowOff>
    </xdr:from>
    <xdr:ext cx="249299"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84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86223</xdr:rowOff>
    </xdr:from>
    <xdr:to>
      <xdr:col>54</xdr:col>
      <xdr:colOff>189865</xdr:colOff>
      <xdr:row>98</xdr:row>
      <xdr:rowOff>138128</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516723"/>
          <a:ext cx="1270" cy="142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141955</xdr:rowOff>
    </xdr:from>
    <xdr:ext cx="469744"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694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138128</xdr:rowOff>
    </xdr:from>
    <xdr:to>
      <xdr:col>55</xdr:col>
      <xdr:colOff>88900</xdr:colOff>
      <xdr:row>98</xdr:row>
      <xdr:rowOff>138128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6940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32900</xdr:rowOff>
    </xdr:from>
    <xdr:ext cx="690189"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2919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3,116,968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86223</xdr:rowOff>
    </xdr:from>
    <xdr:to>
      <xdr:col>55</xdr:col>
      <xdr:colOff>88900</xdr:colOff>
      <xdr:row>90</xdr:row>
      <xdr:rowOff>86223</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516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92703</xdr:rowOff>
    </xdr:from>
    <xdr:to>
      <xdr:col>55</xdr:col>
      <xdr:colOff>0</xdr:colOff>
      <xdr:row>97</xdr:row>
      <xdr:rowOff>113427</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9639300" y="16551903"/>
          <a:ext cx="838200" cy="19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168484</xdr:rowOff>
    </xdr:from>
    <xdr:ext cx="599010"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7991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18607</xdr:rowOff>
    </xdr:from>
    <xdr:to>
      <xdr:col>55</xdr:col>
      <xdr:colOff>50800</xdr:colOff>
      <xdr:row>98</xdr:row>
      <xdr:rowOff>120207</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39906</xdr:rowOff>
    </xdr:from>
    <xdr:to>
      <xdr:col>50</xdr:col>
      <xdr:colOff>114300</xdr:colOff>
      <xdr:row>97</xdr:row>
      <xdr:rowOff>113427</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8750300" y="16670556"/>
          <a:ext cx="889000" cy="73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12579</xdr:rowOff>
    </xdr:from>
    <xdr:to>
      <xdr:col>50</xdr:col>
      <xdr:colOff>165100</xdr:colOff>
      <xdr:row>98</xdr:row>
      <xdr:rowOff>114179</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81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105306</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39795" y="16907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164471</xdr:rowOff>
    </xdr:from>
    <xdr:to>
      <xdr:col>45</xdr:col>
      <xdr:colOff>177800</xdr:colOff>
      <xdr:row>97</xdr:row>
      <xdr:rowOff>39906</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7861300" y="16623671"/>
          <a:ext cx="889000" cy="46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16725</xdr:rowOff>
    </xdr:from>
    <xdr:to>
      <xdr:col>46</xdr:col>
      <xdr:colOff>38100</xdr:colOff>
      <xdr:row>98</xdr:row>
      <xdr:rowOff>118325</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81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109452</xdr:rowOff>
    </xdr:from>
    <xdr:ext cx="59901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50795" y="16911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164471</xdr:rowOff>
    </xdr:from>
    <xdr:to>
      <xdr:col>41</xdr:col>
      <xdr:colOff>50800</xdr:colOff>
      <xdr:row>97</xdr:row>
      <xdr:rowOff>109612</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6972300" y="16623671"/>
          <a:ext cx="889000" cy="116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29101</xdr:rowOff>
    </xdr:from>
    <xdr:to>
      <xdr:col>41</xdr:col>
      <xdr:colOff>101600</xdr:colOff>
      <xdr:row>98</xdr:row>
      <xdr:rowOff>130701</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83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121828</xdr:rowOff>
    </xdr:from>
    <xdr:ext cx="59901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61795" y="16923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28403</xdr:rowOff>
    </xdr:from>
    <xdr:to>
      <xdr:col>36</xdr:col>
      <xdr:colOff>165100</xdr:colOff>
      <xdr:row>98</xdr:row>
      <xdr:rowOff>130003</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83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121130</xdr:rowOff>
    </xdr:from>
    <xdr:ext cx="59901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672795" y="16923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41903</xdr:rowOff>
    </xdr:from>
    <xdr:to>
      <xdr:col>55</xdr:col>
      <xdr:colOff>50800</xdr:colOff>
      <xdr:row>96</xdr:row>
      <xdr:rowOff>143503</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6501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64780</xdr:rowOff>
    </xdr:from>
    <xdr:ext cx="599010"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6352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62627</xdr:rowOff>
    </xdr:from>
    <xdr:to>
      <xdr:col>50</xdr:col>
      <xdr:colOff>165100</xdr:colOff>
      <xdr:row>97</xdr:row>
      <xdr:rowOff>164227</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6693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9304</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39795" y="16468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160556</xdr:rowOff>
    </xdr:from>
    <xdr:to>
      <xdr:col>46</xdr:col>
      <xdr:colOff>38100</xdr:colOff>
      <xdr:row>97</xdr:row>
      <xdr:rowOff>90706</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61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107233</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50795" y="16394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113671</xdr:rowOff>
    </xdr:from>
    <xdr:to>
      <xdr:col>41</xdr:col>
      <xdr:colOff>101600</xdr:colOff>
      <xdr:row>97</xdr:row>
      <xdr:rowOff>43821</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572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60348</xdr:rowOff>
    </xdr:from>
    <xdr:ext cx="59901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61795" y="16348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58812</xdr:rowOff>
    </xdr:from>
    <xdr:to>
      <xdr:col>36</xdr:col>
      <xdr:colOff>165100</xdr:colOff>
      <xdr:row>97</xdr:row>
      <xdr:rowOff>160412</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6689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5489</xdr:rowOff>
    </xdr:from>
    <xdr:ext cx="59901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672795" y="16464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131453</xdr:rowOff>
    </xdr:from>
    <xdr:to>
      <xdr:col>85</xdr:col>
      <xdr:colOff>126364</xdr:colOff>
      <xdr:row>38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274953"/>
          <a:ext cx="1269" cy="1265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78130</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050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131453</xdr:rowOff>
    </xdr:from>
    <xdr:to>
      <xdr:col>86</xdr:col>
      <xdr:colOff>25400</xdr:colOff>
      <xdr:row>30</xdr:row>
      <xdr:rowOff>131453</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274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25400</xdr:rowOff>
    </xdr:from>
    <xdr:to>
      <xdr:col>85</xdr:col>
      <xdr:colOff>127000</xdr:colOff>
      <xdr:row>38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5481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75475</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247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52598</xdr:rowOff>
    </xdr:from>
    <xdr:to>
      <xdr:col>85</xdr:col>
      <xdr:colOff>177800</xdr:colOff>
      <xdr:row>37</xdr:row>
      <xdr:rowOff>154198</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396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25400</xdr:rowOff>
    </xdr:from>
    <xdr:to>
      <xdr:col>81</xdr:col>
      <xdr:colOff>50800</xdr:colOff>
      <xdr:row>38</xdr:row>
      <xdr:rowOff>25400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58696</xdr:rowOff>
    </xdr:from>
    <xdr:to>
      <xdr:col>81</xdr:col>
      <xdr:colOff>101600</xdr:colOff>
      <xdr:row>37</xdr:row>
      <xdr:rowOff>160296</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40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5373</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177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25400</xdr:rowOff>
    </xdr:from>
    <xdr:to>
      <xdr:col>76</xdr:col>
      <xdr:colOff>114300</xdr:colOff>
      <xdr:row>38</xdr:row>
      <xdr:rowOff>25400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3703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83682</xdr:rowOff>
    </xdr:from>
    <xdr:to>
      <xdr:col>76</xdr:col>
      <xdr:colOff>165100</xdr:colOff>
      <xdr:row>38</xdr:row>
      <xdr:rowOff>13832</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42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30359</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202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677</xdr:rowOff>
    </xdr:from>
    <xdr:to>
      <xdr:col>71</xdr:col>
      <xdr:colOff>177800</xdr:colOff>
      <xdr:row>38</xdr:row>
      <xdr:rowOff>25400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814300" y="6515777"/>
          <a:ext cx="889000" cy="24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49598</xdr:rowOff>
    </xdr:from>
    <xdr:to>
      <xdr:col>72</xdr:col>
      <xdr:colOff>38100</xdr:colOff>
      <xdr:row>37</xdr:row>
      <xdr:rowOff>151198</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39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167725</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36111" y="6168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64686</xdr:rowOff>
    </xdr:from>
    <xdr:to>
      <xdr:col>67</xdr:col>
      <xdr:colOff>101600</xdr:colOff>
      <xdr:row>37</xdr:row>
      <xdr:rowOff>166286</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40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11363</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47111" y="6183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146050</xdr:rowOff>
    </xdr:from>
    <xdr:to>
      <xdr:col>85</xdr:col>
      <xdr:colOff>177800</xdr:colOff>
      <xdr:row>38</xdr:row>
      <xdr:rowOff>76200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60977</xdr:rowOff>
    </xdr:from>
    <xdr:ext cx="249299"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146050</xdr:rowOff>
    </xdr:from>
    <xdr:to>
      <xdr:col>81</xdr:col>
      <xdr:colOff>101600</xdr:colOff>
      <xdr:row>38</xdr:row>
      <xdr:rowOff>76200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38</xdr:row>
      <xdr:rowOff>67327</xdr:rowOff>
    </xdr:from>
    <xdr:ext cx="249299"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356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146050</xdr:rowOff>
    </xdr:from>
    <xdr:to>
      <xdr:col>76</xdr:col>
      <xdr:colOff>165100</xdr:colOff>
      <xdr:row>38</xdr:row>
      <xdr:rowOff>76200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38</xdr:row>
      <xdr:rowOff>67327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67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146050</xdr:rowOff>
    </xdr:from>
    <xdr:to>
      <xdr:col>72</xdr:col>
      <xdr:colOff>38100</xdr:colOff>
      <xdr:row>38</xdr:row>
      <xdr:rowOff>76200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38</xdr:row>
      <xdr:rowOff>67327</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7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121327</xdr:rowOff>
    </xdr:from>
    <xdr:to>
      <xdr:col>67</xdr:col>
      <xdr:colOff>101600</xdr:colOff>
      <xdr:row>38</xdr:row>
      <xdr:rowOff>51477</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464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42604</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79428" y="6557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118244</xdr:rowOff>
    </xdr:from>
    <xdr:to>
      <xdr:col>85</xdr:col>
      <xdr:colOff>126364</xdr:colOff>
      <xdr:row>79</xdr:row>
      <xdr:rowOff>33100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291194"/>
          <a:ext cx="1269" cy="1286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36927</xdr:rowOff>
    </xdr:from>
    <xdr:ext cx="469744"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8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33100</xdr:rowOff>
    </xdr:from>
    <xdr:to>
      <xdr:col>86</xdr:col>
      <xdr:colOff>25400</xdr:colOff>
      <xdr:row>79</xdr:row>
      <xdr:rowOff>33100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7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64921</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2066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118244</xdr:rowOff>
    </xdr:from>
    <xdr:to>
      <xdr:col>86</xdr:col>
      <xdr:colOff>25400</xdr:colOff>
      <xdr:row>71</xdr:row>
      <xdr:rowOff>118244</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2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48182</xdr:rowOff>
    </xdr:from>
    <xdr:to>
      <xdr:col>85</xdr:col>
      <xdr:colOff>127000</xdr:colOff>
      <xdr:row>76</xdr:row>
      <xdr:rowOff>82693</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3078382"/>
          <a:ext cx="838200" cy="34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21383</xdr:rowOff>
    </xdr:from>
    <xdr:ext cx="599010"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2230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42956</xdr:rowOff>
    </xdr:from>
    <xdr:to>
      <xdr:col>85</xdr:col>
      <xdr:colOff>177800</xdr:colOff>
      <xdr:row>77</xdr:row>
      <xdr:rowOff>144556</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82693</xdr:rowOff>
    </xdr:from>
    <xdr:to>
      <xdr:col>81</xdr:col>
      <xdr:colOff>50800</xdr:colOff>
      <xdr:row>76</xdr:row>
      <xdr:rowOff>136877</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3112893"/>
          <a:ext cx="889000" cy="5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32449</xdr:rowOff>
    </xdr:from>
    <xdr:to>
      <xdr:col>81</xdr:col>
      <xdr:colOff>101600</xdr:colOff>
      <xdr:row>77</xdr:row>
      <xdr:rowOff>134049</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125176</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795" y="13326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130868</xdr:rowOff>
    </xdr:from>
    <xdr:to>
      <xdr:col>76</xdr:col>
      <xdr:colOff>114300</xdr:colOff>
      <xdr:row>76</xdr:row>
      <xdr:rowOff>136877</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3703300" y="13161068"/>
          <a:ext cx="889000" cy="6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46951</xdr:rowOff>
    </xdr:from>
    <xdr:to>
      <xdr:col>76</xdr:col>
      <xdr:colOff>165100</xdr:colOff>
      <xdr:row>77</xdr:row>
      <xdr:rowOff>148551</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139678</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795" y="13341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111973</xdr:rowOff>
    </xdr:from>
    <xdr:to>
      <xdr:col>71</xdr:col>
      <xdr:colOff>177800</xdr:colOff>
      <xdr:row>76</xdr:row>
      <xdr:rowOff>130868</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814300" y="13142173"/>
          <a:ext cx="889000" cy="18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107307</xdr:rowOff>
    </xdr:from>
    <xdr:to>
      <xdr:col>72</xdr:col>
      <xdr:colOff>38100</xdr:colOff>
      <xdr:row>78</xdr:row>
      <xdr:rowOff>37457</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30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28584</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03795" y="13401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71571</xdr:rowOff>
    </xdr:from>
    <xdr:to>
      <xdr:col>67</xdr:col>
      <xdr:colOff>101600</xdr:colOff>
      <xdr:row>78</xdr:row>
      <xdr:rowOff>1721</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27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164298</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14795" y="1336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168832</xdr:rowOff>
    </xdr:from>
    <xdr:to>
      <xdr:col>85</xdr:col>
      <xdr:colOff>177800</xdr:colOff>
      <xdr:row>76</xdr:row>
      <xdr:rowOff>98982</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027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20259</xdr:rowOff>
    </xdr:from>
    <xdr:ext cx="599010"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2879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31893</xdr:rowOff>
    </xdr:from>
    <xdr:to>
      <xdr:col>81</xdr:col>
      <xdr:colOff>101600</xdr:colOff>
      <xdr:row>76</xdr:row>
      <xdr:rowOff>133493</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06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150020</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181795" y="12837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86077</xdr:rowOff>
    </xdr:from>
    <xdr:to>
      <xdr:col>76</xdr:col>
      <xdr:colOff>165100</xdr:colOff>
      <xdr:row>77</xdr:row>
      <xdr:rowOff>16227</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116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32754</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292795" y="12891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80068</xdr:rowOff>
    </xdr:from>
    <xdr:to>
      <xdr:col>72</xdr:col>
      <xdr:colOff>38100</xdr:colOff>
      <xdr:row>77</xdr:row>
      <xdr:rowOff>10218</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11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26746</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03795" y="12885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61173</xdr:rowOff>
    </xdr:from>
    <xdr:to>
      <xdr:col>67</xdr:col>
      <xdr:colOff>101600</xdr:colOff>
      <xdr:row>76</xdr:row>
      <xdr:rowOff>162773</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091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7850</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14795" y="12866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104263</xdr:rowOff>
    </xdr:from>
    <xdr:to>
      <xdr:col>85</xdr:col>
      <xdr:colOff>126364</xdr:colOff>
      <xdr:row>98</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877663"/>
          <a:ext cx="1269" cy="1064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155293</xdr:rowOff>
    </xdr:from>
    <xdr:ext cx="249299"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573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50940</xdr:rowOff>
    </xdr:from>
    <xdr:ext cx="690189"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6528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104263</xdr:rowOff>
    </xdr:from>
    <xdr:to>
      <xdr:col>86</xdr:col>
      <xdr:colOff>25400</xdr:colOff>
      <xdr:row>92</xdr:row>
      <xdr:rowOff>104263</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87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107009</xdr:rowOff>
    </xdr:from>
    <xdr:to>
      <xdr:col>85</xdr:col>
      <xdr:colOff>127000</xdr:colOff>
      <xdr:row>98</xdr:row>
      <xdr:rowOff>138810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5481300" y="16909109"/>
          <a:ext cx="838200" cy="31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72744</xdr:rowOff>
    </xdr:from>
    <xdr:ext cx="534377"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703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49867</xdr:rowOff>
    </xdr:from>
    <xdr:to>
      <xdr:col>85</xdr:col>
      <xdr:colOff>177800</xdr:colOff>
      <xdr:row>98</xdr:row>
      <xdr:rowOff>151467</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851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114939</xdr:rowOff>
    </xdr:from>
    <xdr:to>
      <xdr:col>81</xdr:col>
      <xdr:colOff>50800</xdr:colOff>
      <xdr:row>98</xdr:row>
      <xdr:rowOff>138810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4592300" y="16917039"/>
          <a:ext cx="889000" cy="23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56186</xdr:rowOff>
    </xdr:from>
    <xdr:to>
      <xdr:col>81</xdr:col>
      <xdr:colOff>101600</xdr:colOff>
      <xdr:row>98</xdr:row>
      <xdr:rowOff>157786</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85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2863</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214111" y="16633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113678</xdr:rowOff>
    </xdr:from>
    <xdr:to>
      <xdr:col>76</xdr:col>
      <xdr:colOff>114300</xdr:colOff>
      <xdr:row>98</xdr:row>
      <xdr:rowOff>114939</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3703300" y="16915778"/>
          <a:ext cx="889000" cy="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48653</xdr:rowOff>
    </xdr:from>
    <xdr:to>
      <xdr:col>76</xdr:col>
      <xdr:colOff>165100</xdr:colOff>
      <xdr:row>98</xdr:row>
      <xdr:rowOff>150253</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85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166780</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625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92179</xdr:rowOff>
    </xdr:from>
    <xdr:to>
      <xdr:col>71</xdr:col>
      <xdr:colOff>177800</xdr:colOff>
      <xdr:row>98</xdr:row>
      <xdr:rowOff>113678</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814300" y="16894279"/>
          <a:ext cx="889000" cy="21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12567</xdr:rowOff>
    </xdr:from>
    <xdr:to>
      <xdr:col>72</xdr:col>
      <xdr:colOff>38100</xdr:colOff>
      <xdr:row>98</xdr:row>
      <xdr:rowOff>114167</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814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130694</xdr:rowOff>
    </xdr:from>
    <xdr:ext cx="59901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03795" y="16589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62202</xdr:rowOff>
    </xdr:from>
    <xdr:to>
      <xdr:col>67</xdr:col>
      <xdr:colOff>101600</xdr:colOff>
      <xdr:row>98</xdr:row>
      <xdr:rowOff>163802</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86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154929</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957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56209</xdr:rowOff>
    </xdr:from>
    <xdr:to>
      <xdr:col>85</xdr:col>
      <xdr:colOff>177800</xdr:colOff>
      <xdr:row>98</xdr:row>
      <xdr:rowOff>157809</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85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28293</xdr:rowOff>
    </xdr:from>
    <xdr:ext cx="534377"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83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88010</xdr:rowOff>
    </xdr:from>
    <xdr:to>
      <xdr:col>81</xdr:col>
      <xdr:colOff>101600</xdr:colOff>
      <xdr:row>99</xdr:row>
      <xdr:rowOff>18160</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89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9287</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46428" y="1698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64139</xdr:rowOff>
    </xdr:from>
    <xdr:to>
      <xdr:col>76</xdr:col>
      <xdr:colOff>165100</xdr:colOff>
      <xdr:row>98</xdr:row>
      <xdr:rowOff>165739</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8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156866</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958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62878</xdr:rowOff>
    </xdr:from>
    <xdr:to>
      <xdr:col>72</xdr:col>
      <xdr:colOff>38100</xdr:colOff>
      <xdr:row>98</xdr:row>
      <xdr:rowOff>164478</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864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155605</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957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41379</xdr:rowOff>
    </xdr:from>
    <xdr:to>
      <xdr:col>67</xdr:col>
      <xdr:colOff>101600</xdr:colOff>
      <xdr:row>98</xdr:row>
      <xdr:rowOff>142979</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843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159506</xdr:rowOff>
    </xdr:from>
    <xdr:ext cx="59901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14795" y="16618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38705</xdr:rowOff>
    </xdr:from>
    <xdr:to>
      <xdr:col>116</xdr:col>
      <xdr:colOff>62864</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353655"/>
          <a:ext cx="1269" cy="130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156832</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512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38705</xdr:rowOff>
    </xdr:from>
    <xdr:to>
      <xdr:col>116</xdr:col>
      <xdr:colOff>152400</xdr:colOff>
      <xdr:row>31</xdr:row>
      <xdr:rowOff>38705</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35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59199</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4028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36322</xdr:rowOff>
    </xdr:from>
    <xdr:to>
      <xdr:col>116</xdr:col>
      <xdr:colOff>114300</xdr:colOff>
      <xdr:row>38</xdr:row>
      <xdr:rowOff>137922</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55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74178</xdr:rowOff>
    </xdr:from>
    <xdr:to>
      <xdr:col>112</xdr:col>
      <xdr:colOff>38100</xdr:colOff>
      <xdr:row>39</xdr:row>
      <xdr:rowOff>4328</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58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20855</xdr:rowOff>
    </xdr:from>
    <xdr:ext cx="378565"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134017" y="6364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62863</xdr:rowOff>
    </xdr:from>
    <xdr:to>
      <xdr:col>107</xdr:col>
      <xdr:colOff>101600</xdr:colOff>
      <xdr:row>38</xdr:row>
      <xdr:rowOff>164463</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57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9539</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353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63251</xdr:rowOff>
    </xdr:from>
    <xdr:to>
      <xdr:col>102</xdr:col>
      <xdr:colOff>165100</xdr:colOff>
      <xdr:row>38</xdr:row>
      <xdr:rowOff>164851</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57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9928</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353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80282</xdr:rowOff>
    </xdr:from>
    <xdr:to>
      <xdr:col>98</xdr:col>
      <xdr:colOff>38100</xdr:colOff>
      <xdr:row>39</xdr:row>
      <xdr:rowOff>10432</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595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26959</xdr:rowOff>
    </xdr:from>
    <xdr:ext cx="378565"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67017" y="63706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14749</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5298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107833</xdr:rowOff>
    </xdr:from>
    <xdr:to>
      <xdr:col>116</xdr:col>
      <xdr:colOff>62864</xdr:colOff>
      <xdr:row>58</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22159595" y="8851783"/>
          <a:ext cx="1269" cy="1232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1" name="貸付金最小値テキスト">
          <a:extLst>
            <a:ext uri="{FF2B5EF4-FFF2-40B4-BE49-F238E27FC236}">
              <a16:creationId xmlns:a16="http://schemas.microsoft.com/office/drawing/2014/main" id="{00000000-0008-0000-0600-00000D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54510</xdr:rowOff>
    </xdr:from>
    <xdr:ext cx="534377" cy="259045"/>
    <xdr:sp macro="" textlink="">
      <xdr:nvSpPr>
        <xdr:cNvPr id="783" name="貸付金最大値テキスト">
          <a:extLst>
            <a:ext uri="{FF2B5EF4-FFF2-40B4-BE49-F238E27FC236}">
              <a16:creationId xmlns:a16="http://schemas.microsoft.com/office/drawing/2014/main" id="{00000000-0008-0000-0600-00000F030000}"/>
            </a:ext>
          </a:extLst>
        </xdr:cNvPr>
        <xdr:cNvSpPr txBox="1"/>
      </xdr:nvSpPr>
      <xdr:spPr>
        <a:xfrm>
          <a:off x="22212300" y="862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107833</xdr:rowOff>
    </xdr:from>
    <xdr:to>
      <xdr:col>116</xdr:col>
      <xdr:colOff>152400</xdr:colOff>
      <xdr:row>51</xdr:row>
      <xdr:rowOff>107833</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8851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144729</xdr:rowOff>
    </xdr:from>
    <xdr:to>
      <xdr:col>116</xdr:col>
      <xdr:colOff>63500</xdr:colOff>
      <xdr:row>55</xdr:row>
      <xdr:rowOff>149987</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1323300" y="9574479"/>
          <a:ext cx="838200" cy="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67327</xdr:rowOff>
    </xdr:from>
    <xdr:ext cx="469744" cy="259045"/>
    <xdr:sp macro="" textlink="">
      <xdr:nvSpPr>
        <xdr:cNvPr id="786" name="貸付金平均値テキスト">
          <a:extLst>
            <a:ext uri="{FF2B5EF4-FFF2-40B4-BE49-F238E27FC236}">
              <a16:creationId xmlns:a16="http://schemas.microsoft.com/office/drawing/2014/main" id="{00000000-0008-0000-0600-000012030000}"/>
            </a:ext>
          </a:extLst>
        </xdr:cNvPr>
        <xdr:cNvSpPr txBox="1"/>
      </xdr:nvSpPr>
      <xdr:spPr>
        <a:xfrm>
          <a:off x="22212300" y="9839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88900</xdr:rowOff>
    </xdr:from>
    <xdr:to>
      <xdr:col>116</xdr:col>
      <xdr:colOff>114300</xdr:colOff>
      <xdr:row>58</xdr:row>
      <xdr:rowOff>19050</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2110700" y="9861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149987</xdr:rowOff>
    </xdr:from>
    <xdr:to>
      <xdr:col>111</xdr:col>
      <xdr:colOff>177800</xdr:colOff>
      <xdr:row>55</xdr:row>
      <xdr:rowOff>162148</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0434300" y="9579737"/>
          <a:ext cx="889000" cy="12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106411</xdr:rowOff>
    </xdr:from>
    <xdr:to>
      <xdr:col>112</xdr:col>
      <xdr:colOff>38100</xdr:colOff>
      <xdr:row>58</xdr:row>
      <xdr:rowOff>36561</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1272500" y="9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27688</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1088428" y="9971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158354</xdr:rowOff>
    </xdr:from>
    <xdr:to>
      <xdr:col>107</xdr:col>
      <xdr:colOff>50800</xdr:colOff>
      <xdr:row>55</xdr:row>
      <xdr:rowOff>162148</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9545300" y="9588104"/>
          <a:ext cx="889000" cy="3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49123</xdr:rowOff>
    </xdr:from>
    <xdr:to>
      <xdr:col>107</xdr:col>
      <xdr:colOff>101600</xdr:colOff>
      <xdr:row>55</xdr:row>
      <xdr:rowOff>150723</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0383500" y="947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167250</xdr:rowOff>
    </xdr:from>
    <xdr:ext cx="534377"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167111" y="9254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158354</xdr:rowOff>
    </xdr:from>
    <xdr:to>
      <xdr:col>102</xdr:col>
      <xdr:colOff>114300</xdr:colOff>
      <xdr:row>55</xdr:row>
      <xdr:rowOff>168275</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18656300" y="9588104"/>
          <a:ext cx="889000" cy="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8113</xdr:rowOff>
    </xdr:from>
    <xdr:to>
      <xdr:col>102</xdr:col>
      <xdr:colOff>165100</xdr:colOff>
      <xdr:row>57</xdr:row>
      <xdr:rowOff>109713</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9494500" y="978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100840</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310428" y="987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142027</xdr:rowOff>
    </xdr:from>
    <xdr:to>
      <xdr:col>98</xdr:col>
      <xdr:colOff>38100</xdr:colOff>
      <xdr:row>56</xdr:row>
      <xdr:rowOff>72177</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8605500" y="957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63304</xdr:rowOff>
    </xdr:from>
    <xdr:ext cx="534377"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389111" y="966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93929</xdr:rowOff>
    </xdr:from>
    <xdr:to>
      <xdr:col>116</xdr:col>
      <xdr:colOff>114300</xdr:colOff>
      <xdr:row>56</xdr:row>
      <xdr:rowOff>24079</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2110700" y="9523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116806</xdr:rowOff>
    </xdr:from>
    <xdr:ext cx="534377" cy="259045"/>
    <xdr:sp macro="" textlink="">
      <xdr:nvSpPr>
        <xdr:cNvPr id="805" name="貸付金該当値テキスト">
          <a:extLst>
            <a:ext uri="{FF2B5EF4-FFF2-40B4-BE49-F238E27FC236}">
              <a16:creationId xmlns:a16="http://schemas.microsoft.com/office/drawing/2014/main" id="{00000000-0008-0000-0600-000025030000}"/>
            </a:ext>
          </a:extLst>
        </xdr:cNvPr>
        <xdr:cNvSpPr txBox="1"/>
      </xdr:nvSpPr>
      <xdr:spPr>
        <a:xfrm>
          <a:off x="22212300" y="9375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99187</xdr:rowOff>
    </xdr:from>
    <xdr:to>
      <xdr:col>112</xdr:col>
      <xdr:colOff>38100</xdr:colOff>
      <xdr:row>56</xdr:row>
      <xdr:rowOff>29337</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1272500" y="952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45864</xdr:rowOff>
    </xdr:from>
    <xdr:ext cx="534377"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56111" y="9304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111348</xdr:rowOff>
    </xdr:from>
    <xdr:to>
      <xdr:col>107</xdr:col>
      <xdr:colOff>101600</xdr:colOff>
      <xdr:row>56</xdr:row>
      <xdr:rowOff>41498</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0383500" y="9541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32625</xdr:rowOff>
    </xdr:from>
    <xdr:ext cx="534377"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67111" y="963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107554</xdr:rowOff>
    </xdr:from>
    <xdr:to>
      <xdr:col>102</xdr:col>
      <xdr:colOff>165100</xdr:colOff>
      <xdr:row>56</xdr:row>
      <xdr:rowOff>37704</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9494500" y="953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54231</xdr:rowOff>
    </xdr:from>
    <xdr:ext cx="534377"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278111" y="931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117475</xdr:rowOff>
    </xdr:from>
    <xdr:to>
      <xdr:col>98</xdr:col>
      <xdr:colOff>38100</xdr:colOff>
      <xdr:row>56</xdr:row>
      <xdr:rowOff>47625</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8605500" y="954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64152</xdr:rowOff>
    </xdr:from>
    <xdr:ext cx="534377"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389111" y="932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73768</xdr:rowOff>
    </xdr:from>
    <xdr:to>
      <xdr:col>116</xdr:col>
      <xdr:colOff>62864</xdr:colOff>
      <xdr:row>78</xdr:row>
      <xdr:rowOff>138322</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flipV="1">
          <a:off x="22159595" y="12075268"/>
          <a:ext cx="1269" cy="1436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142149</xdr:rowOff>
    </xdr:from>
    <xdr:ext cx="534377" cy="259045"/>
    <xdr:sp macro="" textlink="">
      <xdr:nvSpPr>
        <xdr:cNvPr id="840" name="繰出金最小値テキスト">
          <a:extLst>
            <a:ext uri="{FF2B5EF4-FFF2-40B4-BE49-F238E27FC236}">
              <a16:creationId xmlns:a16="http://schemas.microsoft.com/office/drawing/2014/main" id="{00000000-0008-0000-0600-000048030000}"/>
            </a:ext>
          </a:extLst>
        </xdr:cNvPr>
        <xdr:cNvSpPr txBox="1"/>
      </xdr:nvSpPr>
      <xdr:spPr>
        <a:xfrm>
          <a:off x="22212300" y="1351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138322</xdr:rowOff>
    </xdr:from>
    <xdr:to>
      <xdr:col>116</xdr:col>
      <xdr:colOff>152400</xdr:colOff>
      <xdr:row>78</xdr:row>
      <xdr:rowOff>138322</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22072600" y="13511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20445</xdr:rowOff>
    </xdr:from>
    <xdr:ext cx="599010" cy="259045"/>
    <xdr:sp macro="" textlink="">
      <xdr:nvSpPr>
        <xdr:cNvPr id="842" name="繰出金最大値テキスト">
          <a:extLst>
            <a:ext uri="{FF2B5EF4-FFF2-40B4-BE49-F238E27FC236}">
              <a16:creationId xmlns:a16="http://schemas.microsoft.com/office/drawing/2014/main" id="{00000000-0008-0000-0600-00004A030000}"/>
            </a:ext>
          </a:extLst>
        </xdr:cNvPr>
        <xdr:cNvSpPr txBox="1"/>
      </xdr:nvSpPr>
      <xdr:spPr>
        <a:xfrm>
          <a:off x="22212300" y="11850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73768</xdr:rowOff>
    </xdr:from>
    <xdr:to>
      <xdr:col>116</xdr:col>
      <xdr:colOff>152400</xdr:colOff>
      <xdr:row>70</xdr:row>
      <xdr:rowOff>73768</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2075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96250</xdr:rowOff>
    </xdr:from>
    <xdr:to>
      <xdr:col>116</xdr:col>
      <xdr:colOff>63500</xdr:colOff>
      <xdr:row>77</xdr:row>
      <xdr:rowOff>33000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1323300" y="13126450"/>
          <a:ext cx="838200" cy="108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168434</xdr:rowOff>
    </xdr:from>
    <xdr:ext cx="599010" cy="259045"/>
    <xdr:sp macro="" textlink="">
      <xdr:nvSpPr>
        <xdr:cNvPr id="845" name="繰出金平均値テキスト">
          <a:extLst>
            <a:ext uri="{FF2B5EF4-FFF2-40B4-BE49-F238E27FC236}">
              <a16:creationId xmlns:a16="http://schemas.microsoft.com/office/drawing/2014/main" id="{00000000-0008-0000-0600-00004D030000}"/>
            </a:ext>
          </a:extLst>
        </xdr:cNvPr>
        <xdr:cNvSpPr txBox="1"/>
      </xdr:nvSpPr>
      <xdr:spPr>
        <a:xfrm>
          <a:off x="22212300" y="130271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145557</xdr:rowOff>
    </xdr:from>
    <xdr:to>
      <xdr:col>116</xdr:col>
      <xdr:colOff>114300</xdr:colOff>
      <xdr:row>77</xdr:row>
      <xdr:rowOff>75707</xdr:rowOff>
    </xdr:to>
    <xdr:sp macro="" textlink="">
      <xdr:nvSpPr>
        <xdr:cNvPr id="846" name="フローチャート: 判断 845">
          <a:extLst>
            <a:ext uri="{FF2B5EF4-FFF2-40B4-BE49-F238E27FC236}">
              <a16:creationId xmlns:a16="http://schemas.microsoft.com/office/drawing/2014/main" id="{00000000-0008-0000-0600-00004E030000}"/>
            </a:ext>
          </a:extLst>
        </xdr:cNvPr>
        <xdr:cNvSpPr/>
      </xdr:nvSpPr>
      <xdr:spPr>
        <a:xfrm>
          <a:off x="221107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96250</xdr:rowOff>
    </xdr:from>
    <xdr:to>
      <xdr:col>111</xdr:col>
      <xdr:colOff>177800</xdr:colOff>
      <xdr:row>76</xdr:row>
      <xdr:rowOff>145983</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0434300" y="13126450"/>
          <a:ext cx="889000" cy="49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2054</xdr:rowOff>
    </xdr:from>
    <xdr:to>
      <xdr:col>112</xdr:col>
      <xdr:colOff>38100</xdr:colOff>
      <xdr:row>77</xdr:row>
      <xdr:rowOff>103654</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1272500" y="13203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94781</xdr:rowOff>
    </xdr:from>
    <xdr:ext cx="599010"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1023795" y="13296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145853</xdr:rowOff>
    </xdr:from>
    <xdr:to>
      <xdr:col>107</xdr:col>
      <xdr:colOff>50800</xdr:colOff>
      <xdr:row>76</xdr:row>
      <xdr:rowOff>145983</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9545300" y="13176053"/>
          <a:ext cx="889000" cy="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168760</xdr:rowOff>
    </xdr:from>
    <xdr:to>
      <xdr:col>107</xdr:col>
      <xdr:colOff>101600</xdr:colOff>
      <xdr:row>77</xdr:row>
      <xdr:rowOff>98910</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0383500" y="131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90037</xdr:rowOff>
    </xdr:from>
    <xdr:ext cx="599010"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0134795" y="1329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145853</xdr:rowOff>
    </xdr:from>
    <xdr:to>
      <xdr:col>102</xdr:col>
      <xdr:colOff>114300</xdr:colOff>
      <xdr:row>76</xdr:row>
      <xdr:rowOff>152988</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18656300" y="13176053"/>
          <a:ext cx="889000" cy="7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8466</xdr:rowOff>
    </xdr:from>
    <xdr:to>
      <xdr:col>102</xdr:col>
      <xdr:colOff>165100</xdr:colOff>
      <xdr:row>77</xdr:row>
      <xdr:rowOff>110066</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19494500" y="1321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101193</xdr:rowOff>
    </xdr:from>
    <xdr:ext cx="59901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9245795" y="13302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10311</xdr:rowOff>
    </xdr:from>
    <xdr:to>
      <xdr:col>98</xdr:col>
      <xdr:colOff>38100</xdr:colOff>
      <xdr:row>77</xdr:row>
      <xdr:rowOff>111911</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8605500" y="132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103038</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8356795" y="13304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153650</xdr:rowOff>
    </xdr:from>
    <xdr:to>
      <xdr:col>116</xdr:col>
      <xdr:colOff>114300</xdr:colOff>
      <xdr:row>77</xdr:row>
      <xdr:rowOff>83800</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22110700" y="1318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132077</xdr:rowOff>
    </xdr:from>
    <xdr:ext cx="599010" cy="259045"/>
    <xdr:sp macro="" textlink="">
      <xdr:nvSpPr>
        <xdr:cNvPr id="864" name="繰出金該当値テキスト">
          <a:extLst>
            <a:ext uri="{FF2B5EF4-FFF2-40B4-BE49-F238E27FC236}">
              <a16:creationId xmlns:a16="http://schemas.microsoft.com/office/drawing/2014/main" id="{00000000-0008-0000-0600-000060030000}"/>
            </a:ext>
          </a:extLst>
        </xdr:cNvPr>
        <xdr:cNvSpPr txBox="1"/>
      </xdr:nvSpPr>
      <xdr:spPr>
        <a:xfrm>
          <a:off x="22212300" y="13162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45450</xdr:rowOff>
    </xdr:from>
    <xdr:to>
      <xdr:col>112</xdr:col>
      <xdr:colOff>38100</xdr:colOff>
      <xdr:row>76</xdr:row>
      <xdr:rowOff>147050</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1272500" y="1307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163577</xdr:rowOff>
    </xdr:from>
    <xdr:ext cx="59901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23795" y="12850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95183</xdr:rowOff>
    </xdr:from>
    <xdr:to>
      <xdr:col>107</xdr:col>
      <xdr:colOff>101600</xdr:colOff>
      <xdr:row>77</xdr:row>
      <xdr:rowOff>25333</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0383500" y="13125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41860</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34795" y="12900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95053</xdr:rowOff>
    </xdr:from>
    <xdr:to>
      <xdr:col>102</xdr:col>
      <xdr:colOff>165100</xdr:colOff>
      <xdr:row>77</xdr:row>
      <xdr:rowOff>25203</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19494500" y="13125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41729</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45795" y="12900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102188</xdr:rowOff>
    </xdr:from>
    <xdr:to>
      <xdr:col>98</xdr:col>
      <xdr:colOff>38100</xdr:colOff>
      <xdr:row>77</xdr:row>
      <xdr:rowOff>32338</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8605500" y="1313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48865</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56795" y="12907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a:extLst>
            <a:ext uri="{FF2B5EF4-FFF2-40B4-BE49-F238E27FC236}">
              <a16:creationId xmlns:a16="http://schemas.microsoft.com/office/drawing/2014/main" id="{00000000-0008-0000-0600-000079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a:extLst>
            <a:ext uri="{FF2B5EF4-FFF2-40B4-BE49-F238E27FC236}">
              <a16:creationId xmlns:a16="http://schemas.microsoft.com/office/drawing/2014/main" id="{00000000-0008-0000-0600-00007B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a:extLst>
            <a:ext uri="{FF2B5EF4-FFF2-40B4-BE49-F238E27FC236}">
              <a16:creationId xmlns:a16="http://schemas.microsoft.com/office/drawing/2014/main" id="{00000000-0008-0000-0600-00007E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a:extLst>
            <a:ext uri="{FF2B5EF4-FFF2-40B4-BE49-F238E27FC236}">
              <a16:creationId xmlns:a16="http://schemas.microsoft.com/office/drawing/2014/main" id="{00000000-0008-0000-0600-00007F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a:extLst>
            <a:ext uri="{FF2B5EF4-FFF2-40B4-BE49-F238E27FC236}">
              <a16:creationId xmlns:a16="http://schemas.microsoft.com/office/drawing/2014/main" id="{00000000-0008-0000-0600-000091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a:extLst>
            <a:ext uri="{FF2B5EF4-FFF2-40B4-BE49-F238E27FC236}">
              <a16:creationId xmlns:a16="http://schemas.microsoft.com/office/drawing/2014/main" id="{00000000-0008-0000-0600-00009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a:extLst>
            <a:ext uri="{FF2B5EF4-FFF2-40B4-BE49-F238E27FC236}">
              <a16:creationId xmlns:a16="http://schemas.microsoft.com/office/drawing/2014/main" id="{00000000-0008-0000-0600-00009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北海道で一番人口の少ない村（平成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年度国勢調査人口</a:t>
          </a:r>
          <a:r>
            <a:rPr kumimoji="1" lang="en-US" altLang="ja-JP" sz="1100">
              <a:solidFill>
                <a:schemeClr val="dk1"/>
              </a:solidFill>
              <a:effectLst/>
              <a:latin typeface="+mn-lt"/>
              <a:ea typeface="+mn-ea"/>
              <a:cs typeface="+mn-cs"/>
            </a:rPr>
            <a:t>832</a:t>
          </a:r>
          <a:r>
            <a:rPr kumimoji="1" lang="ja-JP" altLang="ja-JP" sz="1100">
              <a:solidFill>
                <a:schemeClr val="dk1"/>
              </a:solidFill>
              <a:effectLst/>
              <a:latin typeface="+mn-lt"/>
              <a:ea typeface="+mn-ea"/>
              <a:cs typeface="+mn-cs"/>
            </a:rPr>
            <a:t>人）において、全体的に住民一人当たりのコストは類似団体内平均を上回っている。　</a:t>
          </a:r>
          <a:endParaRPr lang="ja-JP" altLang="ja-JP" sz="1400">
            <a:effectLst/>
          </a:endParaRPr>
        </a:p>
        <a:p>
          <a:r>
            <a:rPr kumimoji="1" lang="ja-JP" altLang="en-US"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これは村立高等学校運営による人件費を</a:t>
          </a:r>
          <a:r>
            <a:rPr kumimoji="1" lang="ja-JP" altLang="en-US" sz="1100">
              <a:solidFill>
                <a:schemeClr val="dk1"/>
              </a:solidFill>
              <a:effectLst/>
              <a:latin typeface="+mn-lt"/>
              <a:ea typeface="+mn-ea"/>
              <a:cs typeface="+mn-cs"/>
            </a:rPr>
            <a:t>はじ</a:t>
          </a:r>
          <a:r>
            <a:rPr kumimoji="1" lang="ja-JP" altLang="ja-JP" sz="1100">
              <a:solidFill>
                <a:schemeClr val="dk1"/>
              </a:solidFill>
              <a:effectLst/>
              <a:latin typeface="+mn-lt"/>
              <a:ea typeface="+mn-ea"/>
              <a:cs typeface="+mn-cs"/>
            </a:rPr>
            <a:t>めとして、各事務組合の負担金等が多いなかで、少子高齢化が著しい本村にとっては、一人当たりのコストが重くなっていることを示している。</a:t>
          </a:r>
          <a:endParaRPr lang="ja-JP" altLang="ja-JP" sz="1400">
            <a:effectLst/>
          </a:endParaRPr>
        </a:p>
        <a:p>
          <a:r>
            <a:rPr kumimoji="1" lang="ja-JP" altLang="en-US"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また、普通建設事業が</a:t>
          </a:r>
          <a:r>
            <a:rPr kumimoji="1" lang="ja-JP" altLang="en-US" sz="1100">
              <a:solidFill>
                <a:schemeClr val="dk1"/>
              </a:solidFill>
              <a:effectLst/>
              <a:latin typeface="+mn-lt"/>
              <a:ea typeface="+mn-ea"/>
              <a:cs typeface="+mn-cs"/>
            </a:rPr>
            <a:t>高い</a:t>
          </a:r>
          <a:r>
            <a:rPr kumimoji="1" lang="ja-JP" altLang="ja-JP" sz="1100">
              <a:solidFill>
                <a:schemeClr val="dk1"/>
              </a:solidFill>
              <a:effectLst/>
              <a:latin typeface="+mn-lt"/>
              <a:ea typeface="+mn-ea"/>
              <a:cs typeface="+mn-cs"/>
            </a:rPr>
            <a:t>要因として、</a:t>
          </a:r>
          <a:r>
            <a:rPr kumimoji="1" lang="ja-JP" altLang="en-US" sz="1100">
              <a:solidFill>
                <a:schemeClr val="dk1"/>
              </a:solidFill>
              <a:effectLst/>
              <a:latin typeface="+mn-lt"/>
              <a:ea typeface="+mn-ea"/>
              <a:cs typeface="+mn-cs"/>
            </a:rPr>
            <a:t>水槽付消防ポンプ自動車・塵芥車・除雪機械の更新したためである。</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においては</a:t>
          </a:r>
          <a:r>
            <a:rPr kumimoji="1" lang="ja-JP" altLang="ja-JP" sz="1100">
              <a:solidFill>
                <a:schemeClr val="dk1"/>
              </a:solidFill>
              <a:effectLst/>
              <a:latin typeface="+mn-lt"/>
              <a:ea typeface="+mn-ea"/>
              <a:cs typeface="+mn-cs"/>
            </a:rPr>
            <a:t>、住民一人当たりのコストを如何に減らしていくかが喫緊の課題となっている。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北海道音威子府村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763
759
275.63
2,522,722
2,438,349
84,373
1,270,987
3,296,050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26.2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98247</xdr:rowOff>
    </xdr:from>
    <xdr:to>
      <xdr:col>24</xdr:col>
      <xdr:colOff>62865</xdr:colOff>
      <xdr:row>38</xdr:row>
      <xdr:rowOff>92570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41747"/>
          <a:ext cx="1270" cy="1365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96397</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92570</xdr:rowOff>
    </xdr:from>
    <xdr:to>
      <xdr:col>24</xdr:col>
      <xdr:colOff>152400</xdr:colOff>
      <xdr:row>38</xdr:row>
      <xdr:rowOff>92570</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7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44924</xdr:rowOff>
    </xdr:from>
    <xdr:ext cx="599010"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16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117,264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98247</xdr:rowOff>
    </xdr:from>
    <xdr:to>
      <xdr:col>24</xdr:col>
      <xdr:colOff>152400</xdr:colOff>
      <xdr:row>30</xdr:row>
      <xdr:rowOff>98247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41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61366</xdr:rowOff>
    </xdr:from>
    <xdr:to>
      <xdr:col>24</xdr:col>
      <xdr:colOff>63500</xdr:colOff>
      <xdr:row>36</xdr:row>
      <xdr:rowOff>81813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233566"/>
          <a:ext cx="838200" cy="20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65612</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409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87185</xdr:rowOff>
    </xdr:from>
    <xdr:to>
      <xdr:col>24</xdr:col>
      <xdr:colOff>114300</xdr:colOff>
      <xdr:row>38</xdr:row>
      <xdr:rowOff>17335</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43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74371</xdr:rowOff>
    </xdr:from>
    <xdr:to>
      <xdr:col>19</xdr:col>
      <xdr:colOff>177800</xdr:colOff>
      <xdr:row>36</xdr:row>
      <xdr:rowOff>81813</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246571"/>
          <a:ext cx="889000" cy="7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79489</xdr:rowOff>
    </xdr:from>
    <xdr:to>
      <xdr:col>20</xdr:col>
      <xdr:colOff>38100</xdr:colOff>
      <xdr:row>38</xdr:row>
      <xdr:rowOff>9640</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4231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766</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51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54610</xdr:rowOff>
    </xdr:from>
    <xdr:to>
      <xdr:col>15</xdr:col>
      <xdr:colOff>50800</xdr:colOff>
      <xdr:row>36</xdr:row>
      <xdr:rowOff>74371</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226810"/>
          <a:ext cx="889000" cy="19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75806</xdr:rowOff>
    </xdr:from>
    <xdr:to>
      <xdr:col>15</xdr:col>
      <xdr:colOff>101600</xdr:colOff>
      <xdr:row>38</xdr:row>
      <xdr:rowOff>5956</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168533</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51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54610</xdr:rowOff>
    </xdr:from>
    <xdr:to>
      <xdr:col>10</xdr:col>
      <xdr:colOff>114300</xdr:colOff>
      <xdr:row>36</xdr:row>
      <xdr:rowOff>81902</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226810"/>
          <a:ext cx="889000" cy="27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73736</xdr:rowOff>
    </xdr:from>
    <xdr:to>
      <xdr:col>10</xdr:col>
      <xdr:colOff>165100</xdr:colOff>
      <xdr:row>38</xdr:row>
      <xdr:rowOff>3887</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41738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166464</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51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79604</xdr:rowOff>
    </xdr:from>
    <xdr:to>
      <xdr:col>6</xdr:col>
      <xdr:colOff>38100</xdr:colOff>
      <xdr:row>38</xdr:row>
      <xdr:rowOff>9754</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4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881</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51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10566</xdr:rowOff>
    </xdr:from>
    <xdr:to>
      <xdr:col>24</xdr:col>
      <xdr:colOff>114300</xdr:colOff>
      <xdr:row>36</xdr:row>
      <xdr:rowOff>112166</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182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33443</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034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31013</xdr:rowOff>
    </xdr:from>
    <xdr:to>
      <xdr:col>20</xdr:col>
      <xdr:colOff>38100</xdr:colOff>
      <xdr:row>36</xdr:row>
      <xdr:rowOff>132613</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203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149140</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5978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23571</xdr:rowOff>
    </xdr:from>
    <xdr:to>
      <xdr:col>15</xdr:col>
      <xdr:colOff>101600</xdr:colOff>
      <xdr:row>36</xdr:row>
      <xdr:rowOff>125171</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195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141698</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5970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3810</xdr:rowOff>
    </xdr:from>
    <xdr:to>
      <xdr:col>10</xdr:col>
      <xdr:colOff>165100</xdr:colOff>
      <xdr:row>36</xdr:row>
      <xdr:rowOff>105410</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17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121937</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5951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31102</xdr:rowOff>
    </xdr:from>
    <xdr:to>
      <xdr:col>6</xdr:col>
      <xdr:colOff>38100</xdr:colOff>
      <xdr:row>36</xdr:row>
      <xdr:rowOff>132702</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203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149229</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5978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12308</xdr:colOff>
      <xdr:row>47</xdr:row>
      <xdr:rowOff>54627</xdr:rowOff>
    </xdr:from>
    <xdr:ext cx="74969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2308" y="811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152678</xdr:rowOff>
    </xdr:from>
    <xdr:to>
      <xdr:col>24</xdr:col>
      <xdr:colOff>62865</xdr:colOff>
      <xdr:row>59</xdr:row>
      <xdr:rowOff>23062</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896628"/>
          <a:ext cx="1270" cy="1241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34411</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149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23062</xdr:rowOff>
    </xdr:from>
    <xdr:to>
      <xdr:col>24</xdr:col>
      <xdr:colOff>152400</xdr:colOff>
      <xdr:row>59</xdr:row>
      <xdr:rowOff>23062</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13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99355</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6718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6,631,875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152678</xdr:rowOff>
    </xdr:from>
    <xdr:to>
      <xdr:col>24</xdr:col>
      <xdr:colOff>152400</xdr:colOff>
      <xdr:row>51</xdr:row>
      <xdr:rowOff>152678</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89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128920</xdr:rowOff>
    </xdr:from>
    <xdr:to>
      <xdr:col>24</xdr:col>
      <xdr:colOff>63500</xdr:colOff>
      <xdr:row>58</xdr:row>
      <xdr:rowOff>150096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10073020"/>
          <a:ext cx="838200" cy="21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78861</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100229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100434</xdr:rowOff>
    </xdr:from>
    <xdr:to>
      <xdr:col>24</xdr:col>
      <xdr:colOff>114300</xdr:colOff>
      <xdr:row>59</xdr:row>
      <xdr:rowOff>30584</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1004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129137</xdr:rowOff>
    </xdr:from>
    <xdr:to>
      <xdr:col>19</xdr:col>
      <xdr:colOff>177800</xdr:colOff>
      <xdr:row>58</xdr:row>
      <xdr:rowOff>150096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10073237"/>
          <a:ext cx="889000" cy="2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100539</xdr:rowOff>
    </xdr:from>
    <xdr:to>
      <xdr:col>20</xdr:col>
      <xdr:colOff>38100</xdr:colOff>
      <xdr:row>59</xdr:row>
      <xdr:rowOff>30689</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1004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21816</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10137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129137</xdr:rowOff>
    </xdr:from>
    <xdr:to>
      <xdr:col>15</xdr:col>
      <xdr:colOff>50800</xdr:colOff>
      <xdr:row>58</xdr:row>
      <xdr:rowOff>137346</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10073237"/>
          <a:ext cx="889000" cy="8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96558</xdr:rowOff>
    </xdr:from>
    <xdr:to>
      <xdr:col>15</xdr:col>
      <xdr:colOff>101600</xdr:colOff>
      <xdr:row>59</xdr:row>
      <xdr:rowOff>26708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10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17835</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10133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125115</xdr:rowOff>
    </xdr:from>
    <xdr:to>
      <xdr:col>10</xdr:col>
      <xdr:colOff>114300</xdr:colOff>
      <xdr:row>58</xdr:row>
      <xdr:rowOff>137346</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10069215"/>
          <a:ext cx="889000" cy="12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90443</xdr:rowOff>
    </xdr:from>
    <xdr:to>
      <xdr:col>10</xdr:col>
      <xdr:colOff>165100</xdr:colOff>
      <xdr:row>59</xdr:row>
      <xdr:rowOff>20593</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1003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11720</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10127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115984</xdr:rowOff>
    </xdr:from>
    <xdr:to>
      <xdr:col>6</xdr:col>
      <xdr:colOff>38100</xdr:colOff>
      <xdr:row>59</xdr:row>
      <xdr:rowOff>46134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1006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37261</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10152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78120</xdr:rowOff>
    </xdr:from>
    <xdr:to>
      <xdr:col>24</xdr:col>
      <xdr:colOff>114300</xdr:colOff>
      <xdr:row>59</xdr:row>
      <xdr:rowOff>8270</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100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37497</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810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99296</xdr:rowOff>
    </xdr:from>
    <xdr:to>
      <xdr:col>20</xdr:col>
      <xdr:colOff>38100</xdr:colOff>
      <xdr:row>59</xdr:row>
      <xdr:rowOff>29446</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10043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45973</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9818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78337</xdr:rowOff>
    </xdr:from>
    <xdr:to>
      <xdr:col>15</xdr:col>
      <xdr:colOff>101600</xdr:colOff>
      <xdr:row>59</xdr:row>
      <xdr:rowOff>8487</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10022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25014</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9797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86546</xdr:rowOff>
    </xdr:from>
    <xdr:to>
      <xdr:col>10</xdr:col>
      <xdr:colOff>165100</xdr:colOff>
      <xdr:row>59</xdr:row>
      <xdr:rowOff>16696</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10030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33223</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9805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74315</xdr:rowOff>
    </xdr:from>
    <xdr:to>
      <xdr:col>6</xdr:col>
      <xdr:colOff>38100</xdr:colOff>
      <xdr:row>59</xdr:row>
      <xdr:rowOff>4465</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1001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20992</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9793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8589</xdr:rowOff>
    </xdr:from>
    <xdr:to>
      <xdr:col>24</xdr:col>
      <xdr:colOff>62865</xdr:colOff>
      <xdr:row>78</xdr:row>
      <xdr:rowOff>60475</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352989"/>
          <a:ext cx="1270" cy="108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64302</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37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60475</xdr:rowOff>
    </xdr:from>
    <xdr:to>
      <xdr:col>24</xdr:col>
      <xdr:colOff>152400</xdr:colOff>
      <xdr:row>78</xdr:row>
      <xdr:rowOff>60475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3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126716</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12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790,295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8589</xdr:rowOff>
    </xdr:from>
    <xdr:to>
      <xdr:col>24</xdr:col>
      <xdr:colOff>152400</xdr:colOff>
      <xdr:row>72</xdr:row>
      <xdr:rowOff>8589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352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69</xdr:row>
      <xdr:rowOff>95399</xdr:rowOff>
    </xdr:from>
    <xdr:to>
      <xdr:col>24</xdr:col>
      <xdr:colOff>63500</xdr:colOff>
      <xdr:row>76</xdr:row>
      <xdr:rowOff>142551</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1925449"/>
          <a:ext cx="838200" cy="1247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153452</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1836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3575</xdr:rowOff>
    </xdr:from>
    <xdr:to>
      <xdr:col>24</xdr:col>
      <xdr:colOff>114300</xdr:colOff>
      <xdr:row>77</xdr:row>
      <xdr:rowOff>105175</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20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69</xdr:row>
      <xdr:rowOff>95399</xdr:rowOff>
    </xdr:from>
    <xdr:to>
      <xdr:col>19</xdr:col>
      <xdr:colOff>177800</xdr:colOff>
      <xdr:row>75</xdr:row>
      <xdr:rowOff>31952</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1925449"/>
          <a:ext cx="889000" cy="965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12528</xdr:rowOff>
    </xdr:from>
    <xdr:to>
      <xdr:col>20</xdr:col>
      <xdr:colOff>38100</xdr:colOff>
      <xdr:row>77</xdr:row>
      <xdr:rowOff>114128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214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105255</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306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31952</xdr:rowOff>
    </xdr:from>
    <xdr:to>
      <xdr:col>15</xdr:col>
      <xdr:colOff>50800</xdr:colOff>
      <xdr:row>76</xdr:row>
      <xdr:rowOff>160358</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2890702"/>
          <a:ext cx="889000" cy="299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27532</xdr:rowOff>
    </xdr:from>
    <xdr:to>
      <xdr:col>15</xdr:col>
      <xdr:colOff>101600</xdr:colOff>
      <xdr:row>77</xdr:row>
      <xdr:rowOff>129132</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229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120259</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321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160358</xdr:rowOff>
    </xdr:from>
    <xdr:to>
      <xdr:col>10</xdr:col>
      <xdr:colOff>114300</xdr:colOff>
      <xdr:row>77</xdr:row>
      <xdr:rowOff>83948</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190558"/>
          <a:ext cx="889000" cy="95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132952</xdr:rowOff>
    </xdr:from>
    <xdr:to>
      <xdr:col>10</xdr:col>
      <xdr:colOff>165100</xdr:colOff>
      <xdr:row>77</xdr:row>
      <xdr:rowOff>63102</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163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54229</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255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70382</xdr:rowOff>
    </xdr:from>
    <xdr:to>
      <xdr:col>6</xdr:col>
      <xdr:colOff>38100</xdr:colOff>
      <xdr:row>78</xdr:row>
      <xdr:rowOff>532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272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163109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364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91751</xdr:rowOff>
    </xdr:from>
    <xdr:to>
      <xdr:col>24</xdr:col>
      <xdr:colOff>114300</xdr:colOff>
      <xdr:row>77</xdr:row>
      <xdr:rowOff>21901</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121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114628</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973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69</xdr:row>
      <xdr:rowOff>44599</xdr:rowOff>
    </xdr:from>
    <xdr:to>
      <xdr:col>20</xdr:col>
      <xdr:colOff>38100</xdr:colOff>
      <xdr:row>69</xdr:row>
      <xdr:rowOff>146199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1874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23205</xdr:colOff>
      <xdr:row>67</xdr:row>
      <xdr:rowOff>162726</xdr:rowOff>
    </xdr:from>
    <xdr:ext cx="690189"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52205" y="116498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152602</xdr:rowOff>
    </xdr:from>
    <xdr:to>
      <xdr:col>15</xdr:col>
      <xdr:colOff>101600</xdr:colOff>
      <xdr:row>75</xdr:row>
      <xdr:rowOff>82752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839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99279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615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109558</xdr:rowOff>
    </xdr:from>
    <xdr:to>
      <xdr:col>10</xdr:col>
      <xdr:colOff>165100</xdr:colOff>
      <xdr:row>77</xdr:row>
      <xdr:rowOff>39708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13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56235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914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33148</xdr:rowOff>
    </xdr:from>
    <xdr:to>
      <xdr:col>6</xdr:col>
      <xdr:colOff>38100</xdr:colOff>
      <xdr:row>77</xdr:row>
      <xdr:rowOff>134748</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23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151275</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01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91</xdr:row>
      <xdr:rowOff>21970</xdr:rowOff>
    </xdr:from>
    <xdr:ext cx="685572"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76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38298</xdr:rowOff>
    </xdr:from>
    <xdr:ext cx="685572"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76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134672</xdr:rowOff>
    </xdr:from>
    <xdr:to>
      <xdr:col>24</xdr:col>
      <xdr:colOff>62865</xdr:colOff>
      <xdr:row>99</xdr:row>
      <xdr:rowOff>72286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65172"/>
          <a:ext cx="1270" cy="148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76113</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7049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72286</xdr:rowOff>
    </xdr:from>
    <xdr:to>
      <xdr:col>24</xdr:col>
      <xdr:colOff>152400</xdr:colOff>
      <xdr:row>99</xdr:row>
      <xdr:rowOff>72286</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7045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81349</xdr:rowOff>
    </xdr:from>
    <xdr:ext cx="690189"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403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1,384,619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134672</xdr:rowOff>
    </xdr:from>
    <xdr:to>
      <xdr:col>24</xdr:col>
      <xdr:colOff>152400</xdr:colOff>
      <xdr:row>90</xdr:row>
      <xdr:rowOff>134672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65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161127</xdr:rowOff>
    </xdr:from>
    <xdr:to>
      <xdr:col>24</xdr:col>
      <xdr:colOff>63500</xdr:colOff>
      <xdr:row>97</xdr:row>
      <xdr:rowOff>48592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620327"/>
          <a:ext cx="838200" cy="5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35693</xdr:rowOff>
    </xdr:from>
    <xdr:ext cx="599010"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8377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57266</xdr:rowOff>
    </xdr:from>
    <xdr:to>
      <xdr:col>24</xdr:col>
      <xdr:colOff>114300</xdr:colOff>
      <xdr:row>98</xdr:row>
      <xdr:rowOff>158866</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85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97402</xdr:rowOff>
    </xdr:from>
    <xdr:to>
      <xdr:col>19</xdr:col>
      <xdr:colOff>177800</xdr:colOff>
      <xdr:row>97</xdr:row>
      <xdr:rowOff>48592</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556602"/>
          <a:ext cx="889000" cy="12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52268</xdr:rowOff>
    </xdr:from>
    <xdr:to>
      <xdr:col>20</xdr:col>
      <xdr:colOff>38100</xdr:colOff>
      <xdr:row>98</xdr:row>
      <xdr:rowOff>153868</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854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144995</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497795" y="16947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97402</xdr:rowOff>
    </xdr:from>
    <xdr:to>
      <xdr:col>15</xdr:col>
      <xdr:colOff>50800</xdr:colOff>
      <xdr:row>97</xdr:row>
      <xdr:rowOff>98013</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556602"/>
          <a:ext cx="889000" cy="172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62520</xdr:rowOff>
    </xdr:from>
    <xdr:to>
      <xdr:col>15</xdr:col>
      <xdr:colOff>101600</xdr:colOff>
      <xdr:row>98</xdr:row>
      <xdr:rowOff>164120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86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155247</xdr:rowOff>
    </xdr:from>
    <xdr:ext cx="59901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08795" y="16957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87936</xdr:rowOff>
    </xdr:from>
    <xdr:to>
      <xdr:col>10</xdr:col>
      <xdr:colOff>114300</xdr:colOff>
      <xdr:row>97</xdr:row>
      <xdr:rowOff>98013</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718586"/>
          <a:ext cx="889000" cy="10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77481</xdr:rowOff>
    </xdr:from>
    <xdr:to>
      <xdr:col>10</xdr:col>
      <xdr:colOff>165100</xdr:colOff>
      <xdr:row>99</xdr:row>
      <xdr:rowOff>7631</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87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170208</xdr:rowOff>
    </xdr:from>
    <xdr:ext cx="59901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19795" y="16972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85861</xdr:rowOff>
    </xdr:from>
    <xdr:to>
      <xdr:col>6</xdr:col>
      <xdr:colOff>38100</xdr:colOff>
      <xdr:row>99</xdr:row>
      <xdr:rowOff>16011</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88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99</xdr:row>
      <xdr:rowOff>7138</xdr:rowOff>
    </xdr:from>
    <xdr:ext cx="59901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30795" y="1698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110327</xdr:rowOff>
    </xdr:from>
    <xdr:to>
      <xdr:col>24</xdr:col>
      <xdr:colOff>114300</xdr:colOff>
      <xdr:row>97</xdr:row>
      <xdr:rowOff>40477</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569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133204</xdr:rowOff>
    </xdr:from>
    <xdr:ext cx="599010"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420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169242</xdr:rowOff>
    </xdr:from>
    <xdr:to>
      <xdr:col>20</xdr:col>
      <xdr:colOff>38100</xdr:colOff>
      <xdr:row>97</xdr:row>
      <xdr:rowOff>99392</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62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115919</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497795" y="16403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46602</xdr:rowOff>
    </xdr:from>
    <xdr:to>
      <xdr:col>15</xdr:col>
      <xdr:colOff>101600</xdr:colOff>
      <xdr:row>96</xdr:row>
      <xdr:rowOff>148202</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50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164729</xdr:rowOff>
    </xdr:from>
    <xdr:ext cx="59901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08795" y="16281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47213</xdr:rowOff>
    </xdr:from>
    <xdr:to>
      <xdr:col>10</xdr:col>
      <xdr:colOff>165100</xdr:colOff>
      <xdr:row>97</xdr:row>
      <xdr:rowOff>148813</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67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165340</xdr:rowOff>
    </xdr:from>
    <xdr:ext cx="599010"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19795" y="16453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37136</xdr:rowOff>
    </xdr:from>
    <xdr:to>
      <xdr:col>6</xdr:col>
      <xdr:colOff>38100</xdr:colOff>
      <xdr:row>97</xdr:row>
      <xdr:rowOff>138736</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66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155263</xdr:rowOff>
    </xdr:from>
    <xdr:ext cx="599010"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30795" y="16443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151277</xdr:rowOff>
    </xdr:from>
    <xdr:to>
      <xdr:col>54</xdr:col>
      <xdr:colOff>189865</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294777"/>
          <a:ext cx="1270" cy="1490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108291</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948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97954</xdr:rowOff>
    </xdr:from>
    <xdr:ext cx="534377"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507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91,291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151277</xdr:rowOff>
    </xdr:from>
    <xdr:to>
      <xdr:col>55</xdr:col>
      <xdr:colOff>88900</xdr:colOff>
      <xdr:row>30</xdr:row>
      <xdr:rowOff>151277</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294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91776</xdr:rowOff>
    </xdr:from>
    <xdr:to>
      <xdr:col>55</xdr:col>
      <xdr:colOff>0</xdr:colOff>
      <xdr:row>39</xdr:row>
      <xdr:rowOff>91808</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9639300" y="6778326"/>
          <a:ext cx="838200" cy="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25742</xdr:rowOff>
    </xdr:from>
    <xdr:ext cx="469744"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5408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2865</xdr:rowOff>
    </xdr:from>
    <xdr:to>
      <xdr:col>55</xdr:col>
      <xdr:colOff>50800</xdr:colOff>
      <xdr:row>39</xdr:row>
      <xdr:rowOff>104465</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68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89261</xdr:rowOff>
    </xdr:from>
    <xdr:to>
      <xdr:col>50</xdr:col>
      <xdr:colOff>114300</xdr:colOff>
      <xdr:row>39</xdr:row>
      <xdr:rowOff>91808</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8750300" y="6775811"/>
          <a:ext cx="889000" cy="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39</xdr:row>
      <xdr:rowOff>19079</xdr:rowOff>
    </xdr:from>
    <xdr:to>
      <xdr:col>50</xdr:col>
      <xdr:colOff>165100</xdr:colOff>
      <xdr:row>39</xdr:row>
      <xdr:rowOff>120679</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705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137206</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04428" y="6480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89261</xdr:rowOff>
    </xdr:from>
    <xdr:to>
      <xdr:col>45</xdr:col>
      <xdr:colOff>177800</xdr:colOff>
      <xdr:row>39</xdr:row>
      <xdr:rowOff>93833</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7861300" y="6775811"/>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14017</xdr:rowOff>
    </xdr:from>
    <xdr:to>
      <xdr:col>46</xdr:col>
      <xdr:colOff>38100</xdr:colOff>
      <xdr:row>39</xdr:row>
      <xdr:rowOff>115617</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700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132144</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15428" y="6475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93833</xdr:rowOff>
    </xdr:from>
    <xdr:to>
      <xdr:col>41</xdr:col>
      <xdr:colOff>50800</xdr:colOff>
      <xdr:row>39</xdr:row>
      <xdr:rowOff>93914</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flipV="1">
          <a:off x="6972300" y="6780383"/>
          <a:ext cx="889000" cy="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165612</xdr:rowOff>
    </xdr:from>
    <xdr:to>
      <xdr:col>41</xdr:col>
      <xdr:colOff>101600</xdr:colOff>
      <xdr:row>39</xdr:row>
      <xdr:rowOff>95762</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680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112289</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26428" y="6455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9527</xdr:rowOff>
    </xdr:from>
    <xdr:to>
      <xdr:col>36</xdr:col>
      <xdr:colOff>165100</xdr:colOff>
      <xdr:row>39</xdr:row>
      <xdr:rowOff>111127</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69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127654</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37428" y="647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40976</xdr:rowOff>
    </xdr:from>
    <xdr:to>
      <xdr:col>55</xdr:col>
      <xdr:colOff>50800</xdr:colOff>
      <xdr:row>39</xdr:row>
      <xdr:rowOff>142576</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727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152742</xdr:rowOff>
    </xdr:from>
    <xdr:ext cx="378565"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6678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41008</xdr:rowOff>
    </xdr:from>
    <xdr:to>
      <xdr:col>50</xdr:col>
      <xdr:colOff>165100</xdr:colOff>
      <xdr:row>39</xdr:row>
      <xdr:rowOff>142608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72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133735</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50017" y="6820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38461</xdr:rowOff>
    </xdr:from>
    <xdr:to>
      <xdr:col>46</xdr:col>
      <xdr:colOff>38100</xdr:colOff>
      <xdr:row>39</xdr:row>
      <xdr:rowOff>140061</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72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131188</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61017" y="68177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43033</xdr:rowOff>
    </xdr:from>
    <xdr:to>
      <xdr:col>41</xdr:col>
      <xdr:colOff>101600</xdr:colOff>
      <xdr:row>39</xdr:row>
      <xdr:rowOff>144633</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729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135760</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72017" y="68223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43114</xdr:rowOff>
    </xdr:from>
    <xdr:to>
      <xdr:col>36</xdr:col>
      <xdr:colOff>165100</xdr:colOff>
      <xdr:row>39</xdr:row>
      <xdr:rowOff>144714</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72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135841</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83017" y="68223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89374</xdr:rowOff>
    </xdr:from>
    <xdr:to>
      <xdr:col>54</xdr:col>
      <xdr:colOff>189865</xdr:colOff>
      <xdr:row>58</xdr:row>
      <xdr:rowOff>138774</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833324"/>
          <a:ext cx="1270" cy="1249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142601</xdr:rowOff>
    </xdr:from>
    <xdr:ext cx="378565"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086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138774</xdr:rowOff>
    </xdr:from>
    <xdr:to>
      <xdr:col>55</xdr:col>
      <xdr:colOff>88900</xdr:colOff>
      <xdr:row>58</xdr:row>
      <xdr:rowOff>138774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082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36051</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608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547,015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89374</xdr:rowOff>
    </xdr:from>
    <xdr:to>
      <xdr:col>55</xdr:col>
      <xdr:colOff>88900</xdr:colOff>
      <xdr:row>51</xdr:row>
      <xdr:rowOff>89374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833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124283</xdr:rowOff>
    </xdr:from>
    <xdr:to>
      <xdr:col>55</xdr:col>
      <xdr:colOff>0</xdr:colOff>
      <xdr:row>57</xdr:row>
      <xdr:rowOff>14736</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9554033"/>
          <a:ext cx="838200" cy="23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158751</xdr:rowOff>
    </xdr:from>
    <xdr:ext cx="599010"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7599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8874</xdr:rowOff>
    </xdr:from>
    <xdr:to>
      <xdr:col>55</xdr:col>
      <xdr:colOff>50800</xdr:colOff>
      <xdr:row>57</xdr:row>
      <xdr:rowOff>110474</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7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14736</xdr:rowOff>
    </xdr:from>
    <xdr:to>
      <xdr:col>50</xdr:col>
      <xdr:colOff>114300</xdr:colOff>
      <xdr:row>57</xdr:row>
      <xdr:rowOff>108903</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9787386"/>
          <a:ext cx="889000" cy="94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10865</xdr:rowOff>
    </xdr:from>
    <xdr:to>
      <xdr:col>50</xdr:col>
      <xdr:colOff>165100</xdr:colOff>
      <xdr:row>57</xdr:row>
      <xdr:rowOff>112465</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78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103592</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39795" y="9876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108903</xdr:rowOff>
    </xdr:from>
    <xdr:to>
      <xdr:col>45</xdr:col>
      <xdr:colOff>177800</xdr:colOff>
      <xdr:row>57</xdr:row>
      <xdr:rowOff>148135</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9881553"/>
          <a:ext cx="889000" cy="39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43029</xdr:rowOff>
    </xdr:from>
    <xdr:to>
      <xdr:col>46</xdr:col>
      <xdr:colOff>38100</xdr:colOff>
      <xdr:row>57</xdr:row>
      <xdr:rowOff>144629</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15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161156</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59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148135</xdr:rowOff>
    </xdr:from>
    <xdr:to>
      <xdr:col>41</xdr:col>
      <xdr:colOff>50800</xdr:colOff>
      <xdr:row>57</xdr:row>
      <xdr:rowOff>150682</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9920785"/>
          <a:ext cx="889000" cy="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34207</xdr:rowOff>
    </xdr:from>
    <xdr:to>
      <xdr:col>41</xdr:col>
      <xdr:colOff>101600</xdr:colOff>
      <xdr:row>57</xdr:row>
      <xdr:rowOff>135807</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0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152334</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58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29459</xdr:rowOff>
    </xdr:from>
    <xdr:to>
      <xdr:col>36</xdr:col>
      <xdr:colOff>165100</xdr:colOff>
      <xdr:row>57</xdr:row>
      <xdr:rowOff>131059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80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147586</xdr:rowOff>
    </xdr:from>
    <xdr:ext cx="59901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672795" y="9577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73483</xdr:rowOff>
    </xdr:from>
    <xdr:to>
      <xdr:col>55</xdr:col>
      <xdr:colOff>50800</xdr:colOff>
      <xdr:row>56</xdr:row>
      <xdr:rowOff>3633</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503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96360</xdr:rowOff>
    </xdr:from>
    <xdr:ext cx="599010"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354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135386</xdr:rowOff>
    </xdr:from>
    <xdr:to>
      <xdr:col>50</xdr:col>
      <xdr:colOff>165100</xdr:colOff>
      <xdr:row>57</xdr:row>
      <xdr:rowOff>65536</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73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82063</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39795" y="9511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58103</xdr:rowOff>
    </xdr:from>
    <xdr:to>
      <xdr:col>46</xdr:col>
      <xdr:colOff>38100</xdr:colOff>
      <xdr:row>57</xdr:row>
      <xdr:rowOff>159703</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83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150830</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9923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97335</xdr:rowOff>
    </xdr:from>
    <xdr:to>
      <xdr:col>41</xdr:col>
      <xdr:colOff>101600</xdr:colOff>
      <xdr:row>58</xdr:row>
      <xdr:rowOff>27485</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86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18612</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9962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99882</xdr:rowOff>
    </xdr:from>
    <xdr:to>
      <xdr:col>36</xdr:col>
      <xdr:colOff>165100</xdr:colOff>
      <xdr:row>58</xdr:row>
      <xdr:rowOff>30032</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87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21159</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9965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123113</xdr:rowOff>
    </xdr:from>
    <xdr:to>
      <xdr:col>54</xdr:col>
      <xdr:colOff>189865</xdr:colOff>
      <xdr:row>79</xdr:row>
      <xdr:rowOff>97876</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124613"/>
          <a:ext cx="1270" cy="1517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101703</xdr:rowOff>
    </xdr:from>
    <xdr:ext cx="378565"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646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97876</xdr:rowOff>
    </xdr:from>
    <xdr:to>
      <xdr:col>55</xdr:col>
      <xdr:colOff>88900</xdr:colOff>
      <xdr:row>79</xdr:row>
      <xdr:rowOff>97876</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642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69790</xdr:rowOff>
    </xdr:from>
    <xdr:ext cx="690189"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18998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1,395,237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123113</xdr:rowOff>
    </xdr:from>
    <xdr:to>
      <xdr:col>55</xdr:col>
      <xdr:colOff>88900</xdr:colOff>
      <xdr:row>70</xdr:row>
      <xdr:rowOff>123113</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124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163802</xdr:rowOff>
    </xdr:from>
    <xdr:to>
      <xdr:col>55</xdr:col>
      <xdr:colOff>0</xdr:colOff>
      <xdr:row>78</xdr:row>
      <xdr:rowOff>50611</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9639300" y="13365452"/>
          <a:ext cx="838200" cy="5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114182</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487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135755</xdr:rowOff>
    </xdr:from>
    <xdr:to>
      <xdr:col>55</xdr:col>
      <xdr:colOff>50800</xdr:colOff>
      <xdr:row>79</xdr:row>
      <xdr:rowOff>65905</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50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163802</xdr:rowOff>
    </xdr:from>
    <xdr:to>
      <xdr:col>50</xdr:col>
      <xdr:colOff>114300</xdr:colOff>
      <xdr:row>78</xdr:row>
      <xdr:rowOff>52415</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8750300" y="13365452"/>
          <a:ext cx="889000" cy="60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139810</xdr:rowOff>
    </xdr:from>
    <xdr:to>
      <xdr:col>50</xdr:col>
      <xdr:colOff>165100</xdr:colOff>
      <xdr:row>79</xdr:row>
      <xdr:rowOff>69960</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51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61087</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360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52415</xdr:rowOff>
    </xdr:from>
    <xdr:to>
      <xdr:col>45</xdr:col>
      <xdr:colOff>177800</xdr:colOff>
      <xdr:row>78</xdr:row>
      <xdr:rowOff>65374</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7861300" y="13425515"/>
          <a:ext cx="889000" cy="12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131615</xdr:rowOff>
    </xdr:from>
    <xdr:to>
      <xdr:col>46</xdr:col>
      <xdr:colOff>38100</xdr:colOff>
      <xdr:row>79</xdr:row>
      <xdr:rowOff>61765</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50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52892</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3597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65374</xdr:rowOff>
    </xdr:from>
    <xdr:to>
      <xdr:col>41</xdr:col>
      <xdr:colOff>50800</xdr:colOff>
      <xdr:row>78</xdr:row>
      <xdr:rowOff>105696</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6972300" y="13438474"/>
          <a:ext cx="889000" cy="40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155408</xdr:rowOff>
    </xdr:from>
    <xdr:to>
      <xdr:col>41</xdr:col>
      <xdr:colOff>101600</xdr:colOff>
      <xdr:row>79</xdr:row>
      <xdr:rowOff>85558</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528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76685</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362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159000</xdr:rowOff>
    </xdr:from>
    <xdr:to>
      <xdr:col>36</xdr:col>
      <xdr:colOff>165100</xdr:colOff>
      <xdr:row>79</xdr:row>
      <xdr:rowOff>89150</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5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80277</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3624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171261</xdr:rowOff>
    </xdr:from>
    <xdr:to>
      <xdr:col>55</xdr:col>
      <xdr:colOff>50800</xdr:colOff>
      <xdr:row>78</xdr:row>
      <xdr:rowOff>101411</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37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22688</xdr:rowOff>
    </xdr:from>
    <xdr:ext cx="599010"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3224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113002</xdr:rowOff>
    </xdr:from>
    <xdr:to>
      <xdr:col>50</xdr:col>
      <xdr:colOff>165100</xdr:colOff>
      <xdr:row>78</xdr:row>
      <xdr:rowOff>43152</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314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59679</xdr:rowOff>
    </xdr:from>
    <xdr:ext cx="59901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339795" y="13089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1615</xdr:rowOff>
    </xdr:from>
    <xdr:to>
      <xdr:col>46</xdr:col>
      <xdr:colOff>38100</xdr:colOff>
      <xdr:row>78</xdr:row>
      <xdr:rowOff>103215</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37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119742</xdr:rowOff>
    </xdr:from>
    <xdr:ext cx="599010"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450795" y="13149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14574</xdr:rowOff>
    </xdr:from>
    <xdr:to>
      <xdr:col>41</xdr:col>
      <xdr:colOff>101600</xdr:colOff>
      <xdr:row>78</xdr:row>
      <xdr:rowOff>116174</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387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132701</xdr:rowOff>
    </xdr:from>
    <xdr:ext cx="599010"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561795" y="13162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54896</xdr:rowOff>
    </xdr:from>
    <xdr:to>
      <xdr:col>36</xdr:col>
      <xdr:colOff>165100</xdr:colOff>
      <xdr:row>78</xdr:row>
      <xdr:rowOff>156496</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427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77</xdr:row>
      <xdr:rowOff>1573</xdr:rowOff>
    </xdr:from>
    <xdr:ext cx="599010"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672795" y="13203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130827</xdr:rowOff>
    </xdr:from>
    <xdr:ext cx="685572"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38867</xdr:rowOff>
    </xdr:from>
    <xdr:to>
      <xdr:col>54</xdr:col>
      <xdr:colOff>189865</xdr:colOff>
      <xdr:row>99</xdr:row>
      <xdr:rowOff>11612</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640817"/>
          <a:ext cx="1270" cy="1344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15439</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6988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11612</xdr:rowOff>
    </xdr:from>
    <xdr:to>
      <xdr:col>55</xdr:col>
      <xdr:colOff>88900</xdr:colOff>
      <xdr:row>99</xdr:row>
      <xdr:rowOff>11612</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6985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156994</xdr:rowOff>
    </xdr:from>
    <xdr:ext cx="690189"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4160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1,807,327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38867</xdr:rowOff>
    </xdr:from>
    <xdr:to>
      <xdr:col>55</xdr:col>
      <xdr:colOff>88900</xdr:colOff>
      <xdr:row>91</xdr:row>
      <xdr:rowOff>38867</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640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8296</xdr:rowOff>
    </xdr:from>
    <xdr:to>
      <xdr:col>55</xdr:col>
      <xdr:colOff>0</xdr:colOff>
      <xdr:row>97</xdr:row>
      <xdr:rowOff>100726</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9639300" y="16638946"/>
          <a:ext cx="838200" cy="92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20708</xdr:rowOff>
    </xdr:from>
    <xdr:ext cx="599010"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822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42281</xdr:rowOff>
    </xdr:from>
    <xdr:to>
      <xdr:col>55</xdr:col>
      <xdr:colOff>50800</xdr:colOff>
      <xdr:row>98</xdr:row>
      <xdr:rowOff>143881</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84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100726</xdr:rowOff>
    </xdr:from>
    <xdr:to>
      <xdr:col>50</xdr:col>
      <xdr:colOff>114300</xdr:colOff>
      <xdr:row>98</xdr:row>
      <xdr:rowOff>34102</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8750300" y="16731376"/>
          <a:ext cx="889000" cy="10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41746</xdr:rowOff>
    </xdr:from>
    <xdr:to>
      <xdr:col>50</xdr:col>
      <xdr:colOff>165100</xdr:colOff>
      <xdr:row>98</xdr:row>
      <xdr:rowOff>143346</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84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134473</xdr:rowOff>
    </xdr:from>
    <xdr:ext cx="59901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39795" y="16936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170709</xdr:rowOff>
    </xdr:from>
    <xdr:to>
      <xdr:col>45</xdr:col>
      <xdr:colOff>177800</xdr:colOff>
      <xdr:row>98</xdr:row>
      <xdr:rowOff>34102</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7861300" y="16801359"/>
          <a:ext cx="889000" cy="34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47223</xdr:rowOff>
    </xdr:from>
    <xdr:to>
      <xdr:col>46</xdr:col>
      <xdr:colOff>38100</xdr:colOff>
      <xdr:row>98</xdr:row>
      <xdr:rowOff>148823</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84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139950</xdr:rowOff>
    </xdr:from>
    <xdr:ext cx="59901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50795" y="16942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170709</xdr:rowOff>
    </xdr:from>
    <xdr:to>
      <xdr:col>41</xdr:col>
      <xdr:colOff>50800</xdr:colOff>
      <xdr:row>98</xdr:row>
      <xdr:rowOff>56792</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6972300" y="16801359"/>
          <a:ext cx="889000" cy="57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51574</xdr:rowOff>
    </xdr:from>
    <xdr:to>
      <xdr:col>41</xdr:col>
      <xdr:colOff>101600</xdr:colOff>
      <xdr:row>98</xdr:row>
      <xdr:rowOff>153174</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85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144301</xdr:rowOff>
    </xdr:from>
    <xdr:ext cx="59901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61795" y="16946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51721</xdr:rowOff>
    </xdr:from>
    <xdr:to>
      <xdr:col>36</xdr:col>
      <xdr:colOff>165100</xdr:colOff>
      <xdr:row>98</xdr:row>
      <xdr:rowOff>153321</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853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144448</xdr:rowOff>
    </xdr:from>
    <xdr:ext cx="59901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672795" y="16946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128946</xdr:rowOff>
    </xdr:from>
    <xdr:to>
      <xdr:col>55</xdr:col>
      <xdr:colOff>50800</xdr:colOff>
      <xdr:row>97</xdr:row>
      <xdr:rowOff>59096</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58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151823</xdr:rowOff>
    </xdr:from>
    <xdr:ext cx="599010"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439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49926</xdr:rowOff>
    </xdr:from>
    <xdr:to>
      <xdr:col>50</xdr:col>
      <xdr:colOff>165100</xdr:colOff>
      <xdr:row>97</xdr:row>
      <xdr:rowOff>151526</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68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168053</xdr:rowOff>
    </xdr:from>
    <xdr:ext cx="59901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39795" y="16455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154752</xdr:rowOff>
    </xdr:from>
    <xdr:to>
      <xdr:col>46</xdr:col>
      <xdr:colOff>38100</xdr:colOff>
      <xdr:row>98</xdr:row>
      <xdr:rowOff>84902</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785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101429</xdr:rowOff>
    </xdr:from>
    <xdr:ext cx="59901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50795" y="16560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119909</xdr:rowOff>
    </xdr:from>
    <xdr:to>
      <xdr:col>41</xdr:col>
      <xdr:colOff>101600</xdr:colOff>
      <xdr:row>98</xdr:row>
      <xdr:rowOff>50059</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750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66586</xdr:rowOff>
    </xdr:from>
    <xdr:ext cx="59901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61795" y="16525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5992</xdr:rowOff>
    </xdr:from>
    <xdr:to>
      <xdr:col>36</xdr:col>
      <xdr:colOff>165100</xdr:colOff>
      <xdr:row>98</xdr:row>
      <xdr:rowOff>107592</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80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124119</xdr:rowOff>
    </xdr:from>
    <xdr:ext cx="599010"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672795" y="16583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39246</xdr:rowOff>
    </xdr:from>
    <xdr:to>
      <xdr:col>85</xdr:col>
      <xdr:colOff>126364</xdr:colOff>
      <xdr:row>39</xdr:row>
      <xdr:rowOff>23958</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354196"/>
          <a:ext cx="1269" cy="1356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27785</xdr:rowOff>
    </xdr:from>
    <xdr:ext cx="534377"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71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23958</xdr:rowOff>
    </xdr:from>
    <xdr:to>
      <xdr:col>86</xdr:col>
      <xdr:colOff>25400</xdr:colOff>
      <xdr:row>39</xdr:row>
      <xdr:rowOff>23958</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710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157373</xdr:rowOff>
    </xdr:from>
    <xdr:ext cx="599010"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129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722,732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39246</xdr:rowOff>
    </xdr:from>
    <xdr:to>
      <xdr:col>86</xdr:col>
      <xdr:colOff>25400</xdr:colOff>
      <xdr:row>31</xdr:row>
      <xdr:rowOff>39246</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354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109984</xdr:rowOff>
    </xdr:from>
    <xdr:to>
      <xdr:col>85</xdr:col>
      <xdr:colOff>127000</xdr:colOff>
      <xdr:row>37</xdr:row>
      <xdr:rowOff>143053</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5481300" y="6282184"/>
          <a:ext cx="838200" cy="204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18165</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533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39738</xdr:rowOff>
    </xdr:from>
    <xdr:to>
      <xdr:col>85</xdr:col>
      <xdr:colOff>177800</xdr:colOff>
      <xdr:row>38</xdr:row>
      <xdr:rowOff>141338</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554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128167</xdr:rowOff>
    </xdr:from>
    <xdr:to>
      <xdr:col>81</xdr:col>
      <xdr:colOff>50800</xdr:colOff>
      <xdr:row>37</xdr:row>
      <xdr:rowOff>143053</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4592300" y="6471817"/>
          <a:ext cx="889000" cy="14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46611</xdr:rowOff>
    </xdr:from>
    <xdr:to>
      <xdr:col>81</xdr:col>
      <xdr:colOff>101600</xdr:colOff>
      <xdr:row>38</xdr:row>
      <xdr:rowOff>148211</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561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139338</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65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121852</xdr:rowOff>
    </xdr:from>
    <xdr:to>
      <xdr:col>76</xdr:col>
      <xdr:colOff>114300</xdr:colOff>
      <xdr:row>37</xdr:row>
      <xdr:rowOff>128167</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3703300" y="6465502"/>
          <a:ext cx="889000" cy="6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38894</xdr:rowOff>
    </xdr:from>
    <xdr:to>
      <xdr:col>76</xdr:col>
      <xdr:colOff>165100</xdr:colOff>
      <xdr:row>38</xdr:row>
      <xdr:rowOff>140494</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55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131621</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646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143702</xdr:rowOff>
    </xdr:from>
    <xdr:to>
      <xdr:col>71</xdr:col>
      <xdr:colOff>177800</xdr:colOff>
      <xdr:row>37</xdr:row>
      <xdr:rowOff>121852</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2814300" y="6144452"/>
          <a:ext cx="889000" cy="321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38057</xdr:rowOff>
    </xdr:from>
    <xdr:to>
      <xdr:col>72</xdr:col>
      <xdr:colOff>38100</xdr:colOff>
      <xdr:row>38</xdr:row>
      <xdr:rowOff>139657</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55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130784</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64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44413</xdr:rowOff>
    </xdr:from>
    <xdr:to>
      <xdr:col>67</xdr:col>
      <xdr:colOff>101600</xdr:colOff>
      <xdr:row>38</xdr:row>
      <xdr:rowOff>146013</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559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137140</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652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59184</xdr:rowOff>
    </xdr:from>
    <xdr:to>
      <xdr:col>85</xdr:col>
      <xdr:colOff>177800</xdr:colOff>
      <xdr:row>36</xdr:row>
      <xdr:rowOff>160784</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23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82061</xdr:rowOff>
    </xdr:from>
    <xdr:ext cx="599010"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082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92253</xdr:rowOff>
    </xdr:from>
    <xdr:to>
      <xdr:col>81</xdr:col>
      <xdr:colOff>101600</xdr:colOff>
      <xdr:row>38</xdr:row>
      <xdr:rowOff>22403</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435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36</xdr:row>
      <xdr:rowOff>38930</xdr:rowOff>
    </xdr:from>
    <xdr:ext cx="59901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181795" y="6211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77367</xdr:rowOff>
    </xdr:from>
    <xdr:to>
      <xdr:col>76</xdr:col>
      <xdr:colOff>165100</xdr:colOff>
      <xdr:row>38</xdr:row>
      <xdr:rowOff>7517</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421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36</xdr:row>
      <xdr:rowOff>24044</xdr:rowOff>
    </xdr:from>
    <xdr:ext cx="59901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292795" y="6196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71052</xdr:rowOff>
    </xdr:from>
    <xdr:to>
      <xdr:col>72</xdr:col>
      <xdr:colOff>38100</xdr:colOff>
      <xdr:row>38</xdr:row>
      <xdr:rowOff>1201</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41470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36</xdr:row>
      <xdr:rowOff>17729</xdr:rowOff>
    </xdr:from>
    <xdr:ext cx="599010"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03795" y="6189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92902</xdr:rowOff>
    </xdr:from>
    <xdr:to>
      <xdr:col>67</xdr:col>
      <xdr:colOff>101600</xdr:colOff>
      <xdr:row>36</xdr:row>
      <xdr:rowOff>23052</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09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34</xdr:row>
      <xdr:rowOff>39579</xdr:rowOff>
    </xdr:from>
    <xdr:ext cx="599010"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14795" y="5868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39594</xdr:rowOff>
    </xdr:from>
    <xdr:to>
      <xdr:col>85</xdr:col>
      <xdr:colOff>126364</xdr:colOff>
      <xdr:row>59</xdr:row>
      <xdr:rowOff>18134</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9297894"/>
          <a:ext cx="1269" cy="835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21961</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1013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18134</xdr:rowOff>
    </xdr:from>
    <xdr:to>
      <xdr:col>86</xdr:col>
      <xdr:colOff>25400</xdr:colOff>
      <xdr:row>59</xdr:row>
      <xdr:rowOff>18134</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1013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52</xdr:row>
      <xdr:rowOff>157721</xdr:rowOff>
    </xdr:from>
    <xdr:ext cx="599010"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9073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561,307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54</xdr:row>
      <xdr:rowOff>39594</xdr:rowOff>
    </xdr:from>
    <xdr:to>
      <xdr:col>86</xdr:col>
      <xdr:colOff>25400</xdr:colOff>
      <xdr:row>54</xdr:row>
      <xdr:rowOff>39594</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9297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39594</xdr:rowOff>
    </xdr:from>
    <xdr:to>
      <xdr:col>85</xdr:col>
      <xdr:colOff>127000</xdr:colOff>
      <xdr:row>54</xdr:row>
      <xdr:rowOff>103996</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5481300" y="9297894"/>
          <a:ext cx="838200" cy="6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4670</xdr:rowOff>
    </xdr:from>
    <xdr:ext cx="599010"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9487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26243</xdr:rowOff>
    </xdr:from>
    <xdr:to>
      <xdr:col>85</xdr:col>
      <xdr:colOff>177800</xdr:colOff>
      <xdr:row>58</xdr:row>
      <xdr:rowOff>127843</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97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57925</xdr:rowOff>
    </xdr:from>
    <xdr:to>
      <xdr:col>81</xdr:col>
      <xdr:colOff>50800</xdr:colOff>
      <xdr:row>54</xdr:row>
      <xdr:rowOff>103996</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4592300" y="8801875"/>
          <a:ext cx="889000" cy="560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15060</xdr:rowOff>
    </xdr:from>
    <xdr:to>
      <xdr:col>81</xdr:col>
      <xdr:colOff>101600</xdr:colOff>
      <xdr:row>58</xdr:row>
      <xdr:rowOff>116660</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95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107787</xdr:rowOff>
    </xdr:from>
    <xdr:ext cx="59901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181795" y="10051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51</xdr:row>
      <xdr:rowOff>57925</xdr:rowOff>
    </xdr:from>
    <xdr:to>
      <xdr:col>76</xdr:col>
      <xdr:colOff>114300</xdr:colOff>
      <xdr:row>51</xdr:row>
      <xdr:rowOff>166665</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3703300" y="8801875"/>
          <a:ext cx="889000" cy="108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155611</xdr:rowOff>
    </xdr:from>
    <xdr:to>
      <xdr:col>76</xdr:col>
      <xdr:colOff>165100</xdr:colOff>
      <xdr:row>58</xdr:row>
      <xdr:rowOff>85761</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92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76888</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292795" y="10020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51</xdr:row>
      <xdr:rowOff>166665</xdr:rowOff>
    </xdr:from>
    <xdr:to>
      <xdr:col>71</xdr:col>
      <xdr:colOff>177800</xdr:colOff>
      <xdr:row>54</xdr:row>
      <xdr:rowOff>101943</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2814300" y="8910615"/>
          <a:ext cx="889000" cy="449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164168</xdr:rowOff>
    </xdr:from>
    <xdr:to>
      <xdr:col>72</xdr:col>
      <xdr:colOff>38100</xdr:colOff>
      <xdr:row>58</xdr:row>
      <xdr:rowOff>94318</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93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85445</xdr:rowOff>
    </xdr:from>
    <xdr:ext cx="59901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03795" y="10029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167086</xdr:rowOff>
    </xdr:from>
    <xdr:to>
      <xdr:col>67</xdr:col>
      <xdr:colOff>101600</xdr:colOff>
      <xdr:row>58</xdr:row>
      <xdr:rowOff>97236</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93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88363</xdr:rowOff>
    </xdr:from>
    <xdr:ext cx="59901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14795" y="10032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160244</xdr:rowOff>
    </xdr:from>
    <xdr:to>
      <xdr:col>85</xdr:col>
      <xdr:colOff>177800</xdr:colOff>
      <xdr:row>54</xdr:row>
      <xdr:rowOff>90394</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247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113271</xdr:rowOff>
    </xdr:from>
    <xdr:ext cx="599010"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200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53196</xdr:rowOff>
    </xdr:from>
    <xdr:to>
      <xdr:col>81</xdr:col>
      <xdr:colOff>101600</xdr:colOff>
      <xdr:row>54</xdr:row>
      <xdr:rowOff>154796</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31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52</xdr:row>
      <xdr:rowOff>171323</xdr:rowOff>
    </xdr:from>
    <xdr:ext cx="59901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181795" y="9086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51</xdr:row>
      <xdr:rowOff>7125</xdr:rowOff>
    </xdr:from>
    <xdr:to>
      <xdr:col>76</xdr:col>
      <xdr:colOff>165100</xdr:colOff>
      <xdr:row>51</xdr:row>
      <xdr:rowOff>108725</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875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49</xdr:row>
      <xdr:rowOff>125252</xdr:rowOff>
    </xdr:from>
    <xdr:ext cx="59901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292795" y="8526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51</xdr:row>
      <xdr:rowOff>115865</xdr:rowOff>
    </xdr:from>
    <xdr:to>
      <xdr:col>72</xdr:col>
      <xdr:colOff>38100</xdr:colOff>
      <xdr:row>52</xdr:row>
      <xdr:rowOff>46015</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885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50</xdr:row>
      <xdr:rowOff>62542</xdr:rowOff>
    </xdr:from>
    <xdr:ext cx="599010"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03795" y="8635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51143</xdr:rowOff>
    </xdr:from>
    <xdr:to>
      <xdr:col>67</xdr:col>
      <xdr:colOff>101600</xdr:colOff>
      <xdr:row>54</xdr:row>
      <xdr:rowOff>152743</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30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52</xdr:row>
      <xdr:rowOff>169270</xdr:rowOff>
    </xdr:from>
    <xdr:ext cx="599010"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14795" y="9084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131453</xdr:rowOff>
    </xdr:from>
    <xdr:to>
      <xdr:col>85</xdr:col>
      <xdr:colOff>126364</xdr:colOff>
      <xdr:row>78</xdr:row>
      <xdr:rowOff>25400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132953"/>
          <a:ext cx="1269" cy="1265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78130</xdr:rowOff>
    </xdr:from>
    <xdr:ext cx="599010"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908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221,443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131453</xdr:rowOff>
    </xdr:from>
    <xdr:to>
      <xdr:col>86</xdr:col>
      <xdr:colOff>25400</xdr:colOff>
      <xdr:row>70</xdr:row>
      <xdr:rowOff>131453</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132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25400</xdr:rowOff>
    </xdr:from>
    <xdr:to>
      <xdr:col>85</xdr:col>
      <xdr:colOff>127000</xdr:colOff>
      <xdr:row>78</xdr:row>
      <xdr:rowOff>25400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5481300" y="1339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75441</xdr:rowOff>
    </xdr:from>
    <xdr:ext cx="534377"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1056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52564</xdr:rowOff>
    </xdr:from>
    <xdr:to>
      <xdr:col>85</xdr:col>
      <xdr:colOff>177800</xdr:colOff>
      <xdr:row>77</xdr:row>
      <xdr:rowOff>154164</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25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25400</xdr:rowOff>
    </xdr:from>
    <xdr:to>
      <xdr:col>81</xdr:col>
      <xdr:colOff>50800</xdr:colOff>
      <xdr:row>78</xdr:row>
      <xdr:rowOff>25400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4592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58696</xdr:rowOff>
    </xdr:from>
    <xdr:to>
      <xdr:col>81</xdr:col>
      <xdr:colOff>101600</xdr:colOff>
      <xdr:row>77</xdr:row>
      <xdr:rowOff>160296</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260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5373</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14111" y="1303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25400</xdr:rowOff>
    </xdr:from>
    <xdr:to>
      <xdr:col>76</xdr:col>
      <xdr:colOff>114300</xdr:colOff>
      <xdr:row>78</xdr:row>
      <xdr:rowOff>25400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3703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83660</xdr:rowOff>
    </xdr:from>
    <xdr:to>
      <xdr:col>76</xdr:col>
      <xdr:colOff>165100</xdr:colOff>
      <xdr:row>78</xdr:row>
      <xdr:rowOff>13810</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28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30337</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25111" y="13060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677</xdr:rowOff>
    </xdr:from>
    <xdr:to>
      <xdr:col>71</xdr:col>
      <xdr:colOff>177800</xdr:colOff>
      <xdr:row>78</xdr:row>
      <xdr:rowOff>25400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2814300" y="13373777"/>
          <a:ext cx="889000" cy="24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49586</xdr:rowOff>
    </xdr:from>
    <xdr:to>
      <xdr:col>72</xdr:col>
      <xdr:colOff>38100</xdr:colOff>
      <xdr:row>77</xdr:row>
      <xdr:rowOff>151186</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251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167713</xdr:rowOff>
    </xdr:from>
    <xdr:ext cx="534377"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36111" y="13026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64686</xdr:rowOff>
    </xdr:from>
    <xdr:to>
      <xdr:col>67</xdr:col>
      <xdr:colOff>101600</xdr:colOff>
      <xdr:row>77</xdr:row>
      <xdr:rowOff>166286</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26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11363</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47111" y="1304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146050</xdr:rowOff>
    </xdr:from>
    <xdr:to>
      <xdr:col>85</xdr:col>
      <xdr:colOff>177800</xdr:colOff>
      <xdr:row>78</xdr:row>
      <xdr:rowOff>76200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60977</xdr:rowOff>
    </xdr:from>
    <xdr:ext cx="249299"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262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146050</xdr:rowOff>
    </xdr:from>
    <xdr:to>
      <xdr:col>81</xdr:col>
      <xdr:colOff>101600</xdr:colOff>
      <xdr:row>78</xdr:row>
      <xdr:rowOff>76200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78</xdr:row>
      <xdr:rowOff>67327</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356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146050</xdr:rowOff>
    </xdr:from>
    <xdr:to>
      <xdr:col>76</xdr:col>
      <xdr:colOff>165100</xdr:colOff>
      <xdr:row>78</xdr:row>
      <xdr:rowOff>76200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78</xdr:row>
      <xdr:rowOff>67327</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467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146050</xdr:rowOff>
    </xdr:from>
    <xdr:to>
      <xdr:col>72</xdr:col>
      <xdr:colOff>38100</xdr:colOff>
      <xdr:row>78</xdr:row>
      <xdr:rowOff>76200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78</xdr:row>
      <xdr:rowOff>67327</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78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121327</xdr:rowOff>
    </xdr:from>
    <xdr:to>
      <xdr:col>67</xdr:col>
      <xdr:colOff>101600</xdr:colOff>
      <xdr:row>78</xdr:row>
      <xdr:rowOff>51477</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322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42604</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579428" y="13415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a:extLst>
            <a:ext uri="{FF2B5EF4-FFF2-40B4-BE49-F238E27FC236}">
              <a16:creationId xmlns:a16="http://schemas.microsoft.com/office/drawing/2014/main" id="{00000000-0008-0000-07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118244</xdr:rowOff>
    </xdr:from>
    <xdr:to>
      <xdr:col>85</xdr:col>
      <xdr:colOff>126364</xdr:colOff>
      <xdr:row>99</xdr:row>
      <xdr:rowOff>33100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6317595" y="15720194"/>
          <a:ext cx="1269" cy="1286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36927</xdr:rowOff>
    </xdr:from>
    <xdr:ext cx="469744" cy="259045"/>
    <xdr:sp macro="" textlink="">
      <xdr:nvSpPr>
        <xdr:cNvPr id="687" name="公債費最小値テキスト">
          <a:extLst>
            <a:ext uri="{FF2B5EF4-FFF2-40B4-BE49-F238E27FC236}">
              <a16:creationId xmlns:a16="http://schemas.microsoft.com/office/drawing/2014/main" id="{00000000-0008-0000-0700-0000AF020000}"/>
            </a:ext>
          </a:extLst>
        </xdr:cNvPr>
        <xdr:cNvSpPr txBox="1"/>
      </xdr:nvSpPr>
      <xdr:spPr>
        <a:xfrm>
          <a:off x="16370300" y="1701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33100</xdr:rowOff>
    </xdr:from>
    <xdr:to>
      <xdr:col>86</xdr:col>
      <xdr:colOff>25400</xdr:colOff>
      <xdr:row>99</xdr:row>
      <xdr:rowOff>33100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7006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64921</xdr:rowOff>
    </xdr:from>
    <xdr:ext cx="599010" cy="259045"/>
    <xdr:sp macro="" textlink="">
      <xdr:nvSpPr>
        <xdr:cNvPr id="689" name="公債費最大値テキスト">
          <a:extLst>
            <a:ext uri="{FF2B5EF4-FFF2-40B4-BE49-F238E27FC236}">
              <a16:creationId xmlns:a16="http://schemas.microsoft.com/office/drawing/2014/main" id="{00000000-0008-0000-0700-0000B1020000}"/>
            </a:ext>
          </a:extLst>
        </xdr:cNvPr>
        <xdr:cNvSpPr txBox="1"/>
      </xdr:nvSpPr>
      <xdr:spPr>
        <a:xfrm>
          <a:off x="16370300" y="15495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681,263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118244</xdr:rowOff>
    </xdr:from>
    <xdr:to>
      <xdr:col>86</xdr:col>
      <xdr:colOff>25400</xdr:colOff>
      <xdr:row>91</xdr:row>
      <xdr:rowOff>118244</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5720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48182</xdr:rowOff>
    </xdr:from>
    <xdr:to>
      <xdr:col>85</xdr:col>
      <xdr:colOff>127000</xdr:colOff>
      <xdr:row>96</xdr:row>
      <xdr:rowOff>82693</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5481300" y="16507382"/>
          <a:ext cx="838200" cy="34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21383</xdr:rowOff>
    </xdr:from>
    <xdr:ext cx="599010" cy="259045"/>
    <xdr:sp macro="" textlink="">
      <xdr:nvSpPr>
        <xdr:cNvPr id="692" name="公債費平均値テキスト">
          <a:extLst>
            <a:ext uri="{FF2B5EF4-FFF2-40B4-BE49-F238E27FC236}">
              <a16:creationId xmlns:a16="http://schemas.microsoft.com/office/drawing/2014/main" id="{00000000-0008-0000-0700-0000B4020000}"/>
            </a:ext>
          </a:extLst>
        </xdr:cNvPr>
        <xdr:cNvSpPr txBox="1"/>
      </xdr:nvSpPr>
      <xdr:spPr>
        <a:xfrm>
          <a:off x="16370300" y="166520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42956</xdr:rowOff>
    </xdr:from>
    <xdr:to>
      <xdr:col>85</xdr:col>
      <xdr:colOff>177800</xdr:colOff>
      <xdr:row>97</xdr:row>
      <xdr:rowOff>144556</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62687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82693</xdr:rowOff>
    </xdr:from>
    <xdr:to>
      <xdr:col>81</xdr:col>
      <xdr:colOff>50800</xdr:colOff>
      <xdr:row>96</xdr:row>
      <xdr:rowOff>136877</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4592300" y="16541893"/>
          <a:ext cx="889000" cy="5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32339</xdr:rowOff>
    </xdr:from>
    <xdr:to>
      <xdr:col>81</xdr:col>
      <xdr:colOff>101600</xdr:colOff>
      <xdr:row>97</xdr:row>
      <xdr:rowOff>133939</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5430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125066</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181795" y="16755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130868</xdr:rowOff>
    </xdr:from>
    <xdr:to>
      <xdr:col>76</xdr:col>
      <xdr:colOff>114300</xdr:colOff>
      <xdr:row>96</xdr:row>
      <xdr:rowOff>136877</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3703300" y="16590068"/>
          <a:ext cx="889000" cy="6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46951</xdr:rowOff>
    </xdr:from>
    <xdr:to>
      <xdr:col>76</xdr:col>
      <xdr:colOff>165100</xdr:colOff>
      <xdr:row>97</xdr:row>
      <xdr:rowOff>148551</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4541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139678</xdr:rowOff>
    </xdr:from>
    <xdr:ext cx="59901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292795" y="16770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111973</xdr:rowOff>
    </xdr:from>
    <xdr:to>
      <xdr:col>71</xdr:col>
      <xdr:colOff>177800</xdr:colOff>
      <xdr:row>96</xdr:row>
      <xdr:rowOff>130868</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2814300" y="16571173"/>
          <a:ext cx="889000" cy="18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107307</xdr:rowOff>
    </xdr:from>
    <xdr:to>
      <xdr:col>72</xdr:col>
      <xdr:colOff>38100</xdr:colOff>
      <xdr:row>98</xdr:row>
      <xdr:rowOff>37457</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3652500" y="1673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28584</xdr:rowOff>
    </xdr:from>
    <xdr:ext cx="59901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03795" y="16830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71504</xdr:rowOff>
    </xdr:from>
    <xdr:to>
      <xdr:col>67</xdr:col>
      <xdr:colOff>101600</xdr:colOff>
      <xdr:row>98</xdr:row>
      <xdr:rowOff>1654</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2763500" y="1670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164231</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14795" y="16794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168832</xdr:rowOff>
    </xdr:from>
    <xdr:to>
      <xdr:col>85</xdr:col>
      <xdr:colOff>177800</xdr:colOff>
      <xdr:row>96</xdr:row>
      <xdr:rowOff>98982</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6268700" y="16456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20259</xdr:rowOff>
    </xdr:from>
    <xdr:ext cx="599010" cy="259045"/>
    <xdr:sp macro="" textlink="">
      <xdr:nvSpPr>
        <xdr:cNvPr id="711" name="公債費該当値テキスト">
          <a:extLst>
            <a:ext uri="{FF2B5EF4-FFF2-40B4-BE49-F238E27FC236}">
              <a16:creationId xmlns:a16="http://schemas.microsoft.com/office/drawing/2014/main" id="{00000000-0008-0000-0700-0000C7020000}"/>
            </a:ext>
          </a:extLst>
        </xdr:cNvPr>
        <xdr:cNvSpPr txBox="1"/>
      </xdr:nvSpPr>
      <xdr:spPr>
        <a:xfrm>
          <a:off x="16370300" y="16308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31893</xdr:rowOff>
    </xdr:from>
    <xdr:to>
      <xdr:col>81</xdr:col>
      <xdr:colOff>101600</xdr:colOff>
      <xdr:row>96</xdr:row>
      <xdr:rowOff>133493</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5430500" y="1649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150020</xdr:rowOff>
    </xdr:from>
    <xdr:ext cx="59901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181795" y="16266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86077</xdr:rowOff>
    </xdr:from>
    <xdr:to>
      <xdr:col>76</xdr:col>
      <xdr:colOff>165100</xdr:colOff>
      <xdr:row>97</xdr:row>
      <xdr:rowOff>16227</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4541500" y="1654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32754</xdr:rowOff>
    </xdr:from>
    <xdr:ext cx="59901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292795" y="16320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80068</xdr:rowOff>
    </xdr:from>
    <xdr:to>
      <xdr:col>72</xdr:col>
      <xdr:colOff>38100</xdr:colOff>
      <xdr:row>97</xdr:row>
      <xdr:rowOff>10218</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3652500" y="16539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26745</xdr:rowOff>
    </xdr:from>
    <xdr:ext cx="59901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03795" y="16314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61173</xdr:rowOff>
    </xdr:from>
    <xdr:to>
      <xdr:col>67</xdr:col>
      <xdr:colOff>101600</xdr:colOff>
      <xdr:row>96</xdr:row>
      <xdr:rowOff>162773</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2763500" y="16520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7850</xdr:rowOff>
    </xdr:from>
    <xdr:ext cx="59901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14795" y="16295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54627</xdr:rowOff>
    </xdr:from>
    <xdr:ext cx="59541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692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111777</xdr:rowOff>
    </xdr:from>
    <xdr:ext cx="59541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692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168927</xdr:rowOff>
    </xdr:from>
    <xdr:ext cx="59541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692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a:extLst>
            <a:ext uri="{FF2B5EF4-FFF2-40B4-BE49-F238E27FC236}">
              <a16:creationId xmlns:a16="http://schemas.microsoft.com/office/drawing/2014/main" id="{00000000-0008-0000-07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3541</xdr:rowOff>
    </xdr:from>
    <xdr:to>
      <xdr:col>116</xdr:col>
      <xdr:colOff>62864</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22159595" y="5489941"/>
          <a:ext cx="1269" cy="116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159374</xdr:rowOff>
    </xdr:from>
    <xdr:ext cx="249299" cy="259045"/>
    <xdr:sp macro="" textlink="">
      <xdr:nvSpPr>
        <xdr:cNvPr id="742" name="諸支出金最小値テキスト">
          <a:extLst>
            <a:ext uri="{FF2B5EF4-FFF2-40B4-BE49-F238E27FC236}">
              <a16:creationId xmlns:a16="http://schemas.microsoft.com/office/drawing/2014/main" id="{00000000-0008-0000-0700-0000E6020000}"/>
            </a:ext>
          </a:extLst>
        </xdr:cNvPr>
        <xdr:cNvSpPr txBox="1"/>
      </xdr:nvSpPr>
      <xdr:spPr>
        <a:xfrm>
          <a:off x="22212300" y="66744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121668</xdr:rowOff>
    </xdr:from>
    <xdr:ext cx="599010" cy="259045"/>
    <xdr:sp macro="" textlink="">
      <xdr:nvSpPr>
        <xdr:cNvPr id="744" name="諸支出金最大値テキスト">
          <a:extLst>
            <a:ext uri="{FF2B5EF4-FFF2-40B4-BE49-F238E27FC236}">
              <a16:creationId xmlns:a16="http://schemas.microsoft.com/office/drawing/2014/main" id="{00000000-0008-0000-0700-0000E8020000}"/>
            </a:ext>
          </a:extLst>
        </xdr:cNvPr>
        <xdr:cNvSpPr txBox="1"/>
      </xdr:nvSpPr>
      <xdr:spPr>
        <a:xfrm>
          <a:off x="22212300" y="5265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254,781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3541</xdr:rowOff>
    </xdr:from>
    <xdr:to>
      <xdr:col>116</xdr:col>
      <xdr:colOff>152400</xdr:colOff>
      <xdr:row>32</xdr:row>
      <xdr:rowOff>3541</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5489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76824</xdr:rowOff>
    </xdr:from>
    <xdr:ext cx="469744" cy="259045"/>
    <xdr:sp macro="" textlink="">
      <xdr:nvSpPr>
        <xdr:cNvPr id="747" name="諸支出金平均値テキスト">
          <a:extLst>
            <a:ext uri="{FF2B5EF4-FFF2-40B4-BE49-F238E27FC236}">
              <a16:creationId xmlns:a16="http://schemas.microsoft.com/office/drawing/2014/main" id="{00000000-0008-0000-0700-0000EB020000}"/>
            </a:ext>
          </a:extLst>
        </xdr:cNvPr>
        <xdr:cNvSpPr txBox="1"/>
      </xdr:nvSpPr>
      <xdr:spPr>
        <a:xfrm>
          <a:off x="22212300" y="6420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53947</xdr:rowOff>
    </xdr:from>
    <xdr:to>
      <xdr:col>116</xdr:col>
      <xdr:colOff>114300</xdr:colOff>
      <xdr:row>38</xdr:row>
      <xdr:rowOff>155547</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2110700" y="656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71481</xdr:rowOff>
    </xdr:from>
    <xdr:to>
      <xdr:col>112</xdr:col>
      <xdr:colOff>38100</xdr:colOff>
      <xdr:row>39</xdr:row>
      <xdr:rowOff>1631</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1272500" y="658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18158</xdr:rowOff>
    </xdr:from>
    <xdr:ext cx="469744"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088428" y="6361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82508</xdr:rowOff>
    </xdr:from>
    <xdr:to>
      <xdr:col>107</xdr:col>
      <xdr:colOff>101600</xdr:colOff>
      <xdr:row>39</xdr:row>
      <xdr:rowOff>12658</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0383500" y="659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29186</xdr:rowOff>
    </xdr:from>
    <xdr:ext cx="469744"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199428" y="6372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82632</xdr:rowOff>
    </xdr:from>
    <xdr:to>
      <xdr:col>102</xdr:col>
      <xdr:colOff>165100</xdr:colOff>
      <xdr:row>39</xdr:row>
      <xdr:rowOff>12782</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9494500" y="659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29309</xdr:rowOff>
    </xdr:from>
    <xdr:ext cx="469744"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10428" y="637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88283</xdr:rowOff>
    </xdr:from>
    <xdr:to>
      <xdr:col>98</xdr:col>
      <xdr:colOff>38100</xdr:colOff>
      <xdr:row>39</xdr:row>
      <xdr:rowOff>18433</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8605500" y="6603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34960</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7017" y="63786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32374</xdr:rowOff>
    </xdr:from>
    <xdr:ext cx="249299" cy="259045"/>
    <xdr:sp macro="" textlink="">
      <xdr:nvSpPr>
        <xdr:cNvPr id="766" name="諸支出金該当値テキスト">
          <a:extLst>
            <a:ext uri="{FF2B5EF4-FFF2-40B4-BE49-F238E27FC236}">
              <a16:creationId xmlns:a16="http://schemas.microsoft.com/office/drawing/2014/main" id="{00000000-0008-0000-0700-0000FE020000}"/>
            </a:ext>
          </a:extLst>
        </xdr:cNvPr>
        <xdr:cNvSpPr txBox="1"/>
      </xdr:nvSpPr>
      <xdr:spPr>
        <a:xfrm>
          <a:off x="22212300" y="65474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a:extLst>
            <a:ext uri="{FF2B5EF4-FFF2-40B4-BE49-F238E27FC236}">
              <a16:creationId xmlns:a16="http://schemas.microsoft.com/office/drawing/2014/main" id="{00000000-0008-0000-0700-000017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a:extLst>
            <a:ext uri="{FF2B5EF4-FFF2-40B4-BE49-F238E27FC236}">
              <a16:creationId xmlns:a16="http://schemas.microsoft.com/office/drawing/2014/main" id="{00000000-0008-0000-0700-000019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a:extLst>
            <a:ext uri="{FF2B5EF4-FFF2-40B4-BE49-F238E27FC236}">
              <a16:creationId xmlns:a16="http://schemas.microsoft.com/office/drawing/2014/main" id="{00000000-0008-0000-0700-00001C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a:extLst>
            <a:ext uri="{FF2B5EF4-FFF2-40B4-BE49-F238E27FC236}">
              <a16:creationId xmlns:a16="http://schemas.microsoft.com/office/drawing/2014/main" id="{00000000-0008-0000-0700-00002F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性質別歳出決算分析表と同じく、全体的に住民一人当たりのコストは類似団体内平均を上回っている。</a:t>
          </a:r>
          <a:endParaRPr lang="ja-JP" altLang="ja-JP" sz="1400">
            <a:effectLst/>
          </a:endParaRPr>
        </a:p>
        <a:p>
          <a:r>
            <a:rPr kumimoji="1" lang="ja-JP" altLang="en-US" sz="1100">
              <a:solidFill>
                <a:schemeClr val="dk1"/>
              </a:solidFill>
              <a:effectLst/>
              <a:latin typeface="+mn-lt"/>
              <a:ea typeface="+mn-ea"/>
              <a:cs typeface="+mn-cs"/>
            </a:rPr>
            <a:t>　農林水産業</a:t>
          </a:r>
          <a:r>
            <a:rPr kumimoji="1" lang="ja-JP" altLang="ja-JP" sz="1100">
              <a:solidFill>
                <a:schemeClr val="dk1"/>
              </a:solidFill>
              <a:effectLst/>
              <a:latin typeface="+mn-lt"/>
              <a:ea typeface="+mn-ea"/>
              <a:cs typeface="+mn-cs"/>
            </a:rPr>
            <a:t>費については、</a:t>
          </a:r>
          <a:r>
            <a:rPr kumimoji="1" lang="ja-JP" altLang="en-US" sz="1100">
              <a:solidFill>
                <a:schemeClr val="dk1"/>
              </a:solidFill>
              <a:effectLst/>
              <a:latin typeface="+mn-lt"/>
              <a:ea typeface="+mn-ea"/>
              <a:cs typeface="+mn-cs"/>
            </a:rPr>
            <a:t>林業・木材構造改革事業費補助金の支出によるものである。消防</a:t>
          </a:r>
          <a:r>
            <a:rPr kumimoji="1" lang="ja-JP" altLang="ja-JP" sz="1100">
              <a:solidFill>
                <a:schemeClr val="dk1"/>
              </a:solidFill>
              <a:effectLst/>
              <a:latin typeface="+mn-lt"/>
              <a:ea typeface="+mn-ea"/>
              <a:cs typeface="+mn-cs"/>
            </a:rPr>
            <a:t>費については</a:t>
          </a:r>
          <a:r>
            <a:rPr kumimoji="1" lang="ja-JP" altLang="en-US" sz="1100">
              <a:solidFill>
                <a:schemeClr val="dk1"/>
              </a:solidFill>
              <a:effectLst/>
              <a:latin typeface="+mn-lt"/>
              <a:ea typeface="+mn-ea"/>
              <a:cs typeface="+mn-cs"/>
            </a:rPr>
            <a:t>、水槽付消防ポンプ自動車の更新によるものである。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土木費は道路交通網のインフラ整備や公営住宅の建設に費やしており、住民の負担を鑑みて事業を行っていく。</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教育費ついては村立高等学校運営による負担</a:t>
          </a:r>
          <a:r>
            <a:rPr kumimoji="1" lang="ja-JP" altLang="en-US" sz="1100">
              <a:solidFill>
                <a:schemeClr val="dk1"/>
              </a:solidFill>
              <a:effectLst/>
              <a:latin typeface="+mn-lt"/>
              <a:ea typeface="+mn-ea"/>
              <a:cs typeface="+mn-cs"/>
            </a:rPr>
            <a:t>により、類似団体内では１位となっている。</a:t>
          </a:r>
          <a:endParaRPr lang="ja-JP" altLang="ja-JP" sz="1400">
            <a:effectLst/>
          </a:endParaRPr>
        </a:p>
        <a:p>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北海道音威子府村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kumimoji="1" lang="ja-JP" altLang="ja-JP" sz="1100">
              <a:solidFill>
                <a:schemeClr val="dk1"/>
              </a:solidFill>
              <a:effectLst/>
              <a:latin typeface="+mn-lt"/>
              <a:ea typeface="+mn-ea"/>
              <a:cs typeface="+mn-cs"/>
            </a:rPr>
            <a:t>財政調整基金残高の比率は減少し、実質単年度収支は前年と同様にマイナスとなっている。これは、普通交付税の減少により比として用いている標準財政規模の減少と財政調整基金及びその他特定目的基金の積立金取崩しによるものである。今後も、計画的に基金を管理し堅実な財政運営を行って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北海道音威子府村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ja-JP" sz="1100">
              <a:solidFill>
                <a:schemeClr val="dk1"/>
              </a:solidFill>
              <a:effectLst/>
              <a:latin typeface="+mn-lt"/>
              <a:ea typeface="+mn-ea"/>
              <a:cs typeface="+mn-cs"/>
            </a:rPr>
            <a:t>全ての会計において、赤字とはなっていないが、今後も健全な財政運営を行っていく。</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2522722</v>
      </c>
      <c r="BO4" s="430"/>
      <c r="BP4" s="430"/>
      <c r="BQ4" s="430"/>
      <c r="BR4" s="430"/>
      <c r="BS4" s="430"/>
      <c r="BT4" s="430"/>
      <c r="BU4" s="431"/>
      <c r="BV4" s="429">
        <v>2747454</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6.6</v>
      </c>
      <c r="CU4" s="436"/>
      <c r="CV4" s="436"/>
      <c r="CW4" s="436"/>
      <c r="CX4" s="436"/>
      <c r="CY4" s="436"/>
      <c r="CZ4" s="436"/>
      <c r="DA4" s="437"/>
      <c r="DB4" s="435">
        <v>6.1</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2438349</v>
      </c>
      <c r="BO5" s="467"/>
      <c r="BP5" s="467"/>
      <c r="BQ5" s="467"/>
      <c r="BR5" s="467"/>
      <c r="BS5" s="467"/>
      <c r="BT5" s="467"/>
      <c r="BU5" s="468"/>
      <c r="BV5" s="466">
        <v>2666076</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94.2</v>
      </c>
      <c r="CU5" s="464"/>
      <c r="CV5" s="464"/>
      <c r="CW5" s="464"/>
      <c r="CX5" s="464"/>
      <c r="CY5" s="464"/>
      <c r="CZ5" s="464"/>
      <c r="DA5" s="465"/>
      <c r="DB5" s="463">
        <v>96.4</v>
      </c>
      <c r="DC5" s="464"/>
      <c r="DD5" s="464"/>
      <c r="DE5" s="464"/>
      <c r="DF5" s="464"/>
      <c r="DG5" s="464"/>
      <c r="DH5" s="464"/>
      <c r="DI5" s="465"/>
      <c r="DJ5" s="185"/>
      <c r="DK5" s="185"/>
      <c r="DL5" s="185"/>
      <c r="DM5" s="185"/>
      <c r="DN5" s="185"/>
      <c r="DO5" s="185"/>
    </row>
    <row r="6" spans="1:119" ht="18.75" customHeight="1" x14ac:dyDescent="0.15">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102</v>
      </c>
      <c r="AV6" s="499"/>
      <c r="AW6" s="499"/>
      <c r="AX6" s="499"/>
      <c r="AY6" s="500" t="s">
        <v>103</v>
      </c>
      <c r="AZ6" s="501"/>
      <c r="BA6" s="501"/>
      <c r="BB6" s="501"/>
      <c r="BC6" s="501"/>
      <c r="BD6" s="501"/>
      <c r="BE6" s="501"/>
      <c r="BF6" s="501"/>
      <c r="BG6" s="501"/>
      <c r="BH6" s="501"/>
      <c r="BI6" s="501"/>
      <c r="BJ6" s="501"/>
      <c r="BK6" s="501"/>
      <c r="BL6" s="501"/>
      <c r="BM6" s="502"/>
      <c r="BN6" s="466">
        <v>84373</v>
      </c>
      <c r="BO6" s="467"/>
      <c r="BP6" s="467"/>
      <c r="BQ6" s="467"/>
      <c r="BR6" s="467"/>
      <c r="BS6" s="467"/>
      <c r="BT6" s="467"/>
      <c r="BU6" s="468"/>
      <c r="BV6" s="466">
        <v>81378</v>
      </c>
      <c r="BW6" s="467"/>
      <c r="BX6" s="467"/>
      <c r="BY6" s="467"/>
      <c r="BZ6" s="467"/>
      <c r="CA6" s="467"/>
      <c r="CB6" s="467"/>
      <c r="CC6" s="468"/>
      <c r="CD6" s="469" t="s">
        <v>104</v>
      </c>
      <c r="CE6" s="470"/>
      <c r="CF6" s="470"/>
      <c r="CG6" s="470"/>
      <c r="CH6" s="470"/>
      <c r="CI6" s="470"/>
      <c r="CJ6" s="470"/>
      <c r="CK6" s="470"/>
      <c r="CL6" s="470"/>
      <c r="CM6" s="470"/>
      <c r="CN6" s="470"/>
      <c r="CO6" s="470"/>
      <c r="CP6" s="470"/>
      <c r="CQ6" s="470"/>
      <c r="CR6" s="470"/>
      <c r="CS6" s="471"/>
      <c r="CT6" s="503">
        <v>97.6</v>
      </c>
      <c r="CU6" s="504"/>
      <c r="CV6" s="504"/>
      <c r="CW6" s="504"/>
      <c r="CX6" s="504"/>
      <c r="CY6" s="504"/>
      <c r="CZ6" s="504"/>
      <c r="DA6" s="505"/>
      <c r="DB6" s="503">
        <v>100</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105</v>
      </c>
      <c r="AN7" s="496"/>
      <c r="AO7" s="496"/>
      <c r="AP7" s="496"/>
      <c r="AQ7" s="496"/>
      <c r="AR7" s="496"/>
      <c r="AS7" s="496"/>
      <c r="AT7" s="497"/>
      <c r="AU7" s="498" t="s">
        <v>102</v>
      </c>
      <c r="AV7" s="499"/>
      <c r="AW7" s="499"/>
      <c r="AX7" s="499"/>
      <c r="AY7" s="500" t="s">
        <v>106</v>
      </c>
      <c r="AZ7" s="501"/>
      <c r="BA7" s="501"/>
      <c r="BB7" s="501"/>
      <c r="BC7" s="501"/>
      <c r="BD7" s="501"/>
      <c r="BE7" s="501"/>
      <c r="BF7" s="501"/>
      <c r="BG7" s="501"/>
      <c r="BH7" s="501"/>
      <c r="BI7" s="501"/>
      <c r="BJ7" s="501"/>
      <c r="BK7" s="501"/>
      <c r="BL7" s="501"/>
      <c r="BM7" s="502"/>
      <c r="BN7" s="466">
        <v>0</v>
      </c>
      <c r="BO7" s="467"/>
      <c r="BP7" s="467"/>
      <c r="BQ7" s="467"/>
      <c r="BR7" s="467"/>
      <c r="BS7" s="467"/>
      <c r="BT7" s="467"/>
      <c r="BU7" s="468"/>
      <c r="BV7" s="466">
        <v>0</v>
      </c>
      <c r="BW7" s="467"/>
      <c r="BX7" s="467"/>
      <c r="BY7" s="467"/>
      <c r="BZ7" s="467"/>
      <c r="CA7" s="467"/>
      <c r="CB7" s="467"/>
      <c r="CC7" s="468"/>
      <c r="CD7" s="469" t="s">
        <v>107</v>
      </c>
      <c r="CE7" s="470"/>
      <c r="CF7" s="470"/>
      <c r="CG7" s="470"/>
      <c r="CH7" s="470"/>
      <c r="CI7" s="470"/>
      <c r="CJ7" s="470"/>
      <c r="CK7" s="470"/>
      <c r="CL7" s="470"/>
      <c r="CM7" s="470"/>
      <c r="CN7" s="470"/>
      <c r="CO7" s="470"/>
      <c r="CP7" s="470"/>
      <c r="CQ7" s="470"/>
      <c r="CR7" s="470"/>
      <c r="CS7" s="471"/>
      <c r="CT7" s="466">
        <v>1270987</v>
      </c>
      <c r="CU7" s="467"/>
      <c r="CV7" s="467"/>
      <c r="CW7" s="467"/>
      <c r="CX7" s="467"/>
      <c r="CY7" s="467"/>
      <c r="CZ7" s="467"/>
      <c r="DA7" s="468"/>
      <c r="DB7" s="466">
        <v>1341350</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108</v>
      </c>
      <c r="AN8" s="496"/>
      <c r="AO8" s="496"/>
      <c r="AP8" s="496"/>
      <c r="AQ8" s="496"/>
      <c r="AR8" s="496"/>
      <c r="AS8" s="496"/>
      <c r="AT8" s="497"/>
      <c r="AU8" s="498" t="s">
        <v>102</v>
      </c>
      <c r="AV8" s="499"/>
      <c r="AW8" s="499"/>
      <c r="AX8" s="499"/>
      <c r="AY8" s="500" t="s">
        <v>109</v>
      </c>
      <c r="AZ8" s="501"/>
      <c r="BA8" s="501"/>
      <c r="BB8" s="501"/>
      <c r="BC8" s="501"/>
      <c r="BD8" s="501"/>
      <c r="BE8" s="501"/>
      <c r="BF8" s="501"/>
      <c r="BG8" s="501"/>
      <c r="BH8" s="501"/>
      <c r="BI8" s="501"/>
      <c r="BJ8" s="501"/>
      <c r="BK8" s="501"/>
      <c r="BL8" s="501"/>
      <c r="BM8" s="502"/>
      <c r="BN8" s="466">
        <v>84373</v>
      </c>
      <c r="BO8" s="467"/>
      <c r="BP8" s="467"/>
      <c r="BQ8" s="467"/>
      <c r="BR8" s="467"/>
      <c r="BS8" s="467"/>
      <c r="BT8" s="467"/>
      <c r="BU8" s="468"/>
      <c r="BV8" s="466">
        <v>81378</v>
      </c>
      <c r="BW8" s="467"/>
      <c r="BX8" s="467"/>
      <c r="BY8" s="467"/>
      <c r="BZ8" s="467"/>
      <c r="CA8" s="467"/>
      <c r="CB8" s="467"/>
      <c r="CC8" s="468"/>
      <c r="CD8" s="469" t="s">
        <v>110</v>
      </c>
      <c r="CE8" s="470"/>
      <c r="CF8" s="470"/>
      <c r="CG8" s="470"/>
      <c r="CH8" s="470"/>
      <c r="CI8" s="470"/>
      <c r="CJ8" s="470"/>
      <c r="CK8" s="470"/>
      <c r="CL8" s="470"/>
      <c r="CM8" s="470"/>
      <c r="CN8" s="470"/>
      <c r="CO8" s="470"/>
      <c r="CP8" s="470"/>
      <c r="CQ8" s="470"/>
      <c r="CR8" s="470"/>
      <c r="CS8" s="471"/>
      <c r="CT8" s="506">
        <v>0.11</v>
      </c>
      <c r="CU8" s="507"/>
      <c r="CV8" s="507"/>
      <c r="CW8" s="507"/>
      <c r="CX8" s="507"/>
      <c r="CY8" s="507"/>
      <c r="CZ8" s="507"/>
      <c r="DA8" s="508"/>
      <c r="DB8" s="506">
        <v>0.1</v>
      </c>
      <c r="DC8" s="507"/>
      <c r="DD8" s="507"/>
      <c r="DE8" s="507"/>
      <c r="DF8" s="507"/>
      <c r="DG8" s="507"/>
      <c r="DH8" s="507"/>
      <c r="DI8" s="508"/>
      <c r="DJ8" s="185"/>
      <c r="DK8" s="185"/>
      <c r="DL8" s="185"/>
      <c r="DM8" s="185"/>
      <c r="DN8" s="185"/>
      <c r="DO8" s="185"/>
    </row>
    <row r="9" spans="1:119" ht="18.75" customHeight="1" thickBot="1" x14ac:dyDescent="0.2">
      <c r="A9" s="186"/>
      <c r="B9" s="460" t="s">
        <v>111</v>
      </c>
      <c r="C9" s="461"/>
      <c r="D9" s="461"/>
      <c r="E9" s="461"/>
      <c r="F9" s="461"/>
      <c r="G9" s="461"/>
      <c r="H9" s="461"/>
      <c r="I9" s="461"/>
      <c r="J9" s="461"/>
      <c r="K9" s="509"/>
      <c r="L9" s="510" t="s">
        <v>112</v>
      </c>
      <c r="M9" s="511"/>
      <c r="N9" s="511"/>
      <c r="O9" s="511"/>
      <c r="P9" s="511"/>
      <c r="Q9" s="512"/>
      <c r="R9" s="513">
        <v>832</v>
      </c>
      <c r="S9" s="514"/>
      <c r="T9" s="514"/>
      <c r="U9" s="514"/>
      <c r="V9" s="515"/>
      <c r="W9" s="423" t="s">
        <v>113</v>
      </c>
      <c r="X9" s="424"/>
      <c r="Y9" s="424"/>
      <c r="Z9" s="424"/>
      <c r="AA9" s="424"/>
      <c r="AB9" s="424"/>
      <c r="AC9" s="424"/>
      <c r="AD9" s="424"/>
      <c r="AE9" s="424"/>
      <c r="AF9" s="424"/>
      <c r="AG9" s="424"/>
      <c r="AH9" s="424"/>
      <c r="AI9" s="424"/>
      <c r="AJ9" s="424"/>
      <c r="AK9" s="424"/>
      <c r="AL9" s="425"/>
      <c r="AM9" s="495" t="s">
        <v>114</v>
      </c>
      <c r="AN9" s="496"/>
      <c r="AO9" s="496"/>
      <c r="AP9" s="496"/>
      <c r="AQ9" s="496"/>
      <c r="AR9" s="496"/>
      <c r="AS9" s="496"/>
      <c r="AT9" s="497"/>
      <c r="AU9" s="498" t="s">
        <v>102</v>
      </c>
      <c r="AV9" s="499"/>
      <c r="AW9" s="499"/>
      <c r="AX9" s="499"/>
      <c r="AY9" s="500" t="s">
        <v>115</v>
      </c>
      <c r="AZ9" s="501"/>
      <c r="BA9" s="501"/>
      <c r="BB9" s="501"/>
      <c r="BC9" s="501"/>
      <c r="BD9" s="501"/>
      <c r="BE9" s="501"/>
      <c r="BF9" s="501"/>
      <c r="BG9" s="501"/>
      <c r="BH9" s="501"/>
      <c r="BI9" s="501"/>
      <c r="BJ9" s="501"/>
      <c r="BK9" s="501"/>
      <c r="BL9" s="501"/>
      <c r="BM9" s="502"/>
      <c r="BN9" s="466">
        <v>2995</v>
      </c>
      <c r="BO9" s="467"/>
      <c r="BP9" s="467"/>
      <c r="BQ9" s="467"/>
      <c r="BR9" s="467"/>
      <c r="BS9" s="467"/>
      <c r="BT9" s="467"/>
      <c r="BU9" s="468"/>
      <c r="BV9" s="466">
        <v>17801</v>
      </c>
      <c r="BW9" s="467"/>
      <c r="BX9" s="467"/>
      <c r="BY9" s="467"/>
      <c r="BZ9" s="467"/>
      <c r="CA9" s="467"/>
      <c r="CB9" s="467"/>
      <c r="CC9" s="468"/>
      <c r="CD9" s="469" t="s">
        <v>116</v>
      </c>
      <c r="CE9" s="470"/>
      <c r="CF9" s="470"/>
      <c r="CG9" s="470"/>
      <c r="CH9" s="470"/>
      <c r="CI9" s="470"/>
      <c r="CJ9" s="470"/>
      <c r="CK9" s="470"/>
      <c r="CL9" s="470"/>
      <c r="CM9" s="470"/>
      <c r="CN9" s="470"/>
      <c r="CO9" s="470"/>
      <c r="CP9" s="470"/>
      <c r="CQ9" s="470"/>
      <c r="CR9" s="470"/>
      <c r="CS9" s="471"/>
      <c r="CT9" s="463">
        <v>11.2</v>
      </c>
      <c r="CU9" s="464"/>
      <c r="CV9" s="464"/>
      <c r="CW9" s="464"/>
      <c r="CX9" s="464"/>
      <c r="CY9" s="464"/>
      <c r="CZ9" s="464"/>
      <c r="DA9" s="465"/>
      <c r="DB9" s="463">
        <v>8.1</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117</v>
      </c>
      <c r="M10" s="496"/>
      <c r="N10" s="496"/>
      <c r="O10" s="496"/>
      <c r="P10" s="496"/>
      <c r="Q10" s="497"/>
      <c r="R10" s="517">
        <v>995</v>
      </c>
      <c r="S10" s="518"/>
      <c r="T10" s="518"/>
      <c r="U10" s="518"/>
      <c r="V10" s="519"/>
      <c r="W10" s="454"/>
      <c r="X10" s="455"/>
      <c r="Y10" s="455"/>
      <c r="Z10" s="455"/>
      <c r="AA10" s="455"/>
      <c r="AB10" s="455"/>
      <c r="AC10" s="455"/>
      <c r="AD10" s="455"/>
      <c r="AE10" s="455"/>
      <c r="AF10" s="455"/>
      <c r="AG10" s="455"/>
      <c r="AH10" s="455"/>
      <c r="AI10" s="455"/>
      <c r="AJ10" s="455"/>
      <c r="AK10" s="455"/>
      <c r="AL10" s="458"/>
      <c r="AM10" s="495" t="s">
        <v>118</v>
      </c>
      <c r="AN10" s="496"/>
      <c r="AO10" s="496"/>
      <c r="AP10" s="496"/>
      <c r="AQ10" s="496"/>
      <c r="AR10" s="496"/>
      <c r="AS10" s="496"/>
      <c r="AT10" s="497"/>
      <c r="AU10" s="498" t="s">
        <v>119</v>
      </c>
      <c r="AV10" s="499"/>
      <c r="AW10" s="499"/>
      <c r="AX10" s="499"/>
      <c r="AY10" s="500" t="s">
        <v>120</v>
      </c>
      <c r="AZ10" s="501"/>
      <c r="BA10" s="501"/>
      <c r="BB10" s="501"/>
      <c r="BC10" s="501"/>
      <c r="BD10" s="501"/>
      <c r="BE10" s="501"/>
      <c r="BF10" s="501"/>
      <c r="BG10" s="501"/>
      <c r="BH10" s="501"/>
      <c r="BI10" s="501"/>
      <c r="BJ10" s="501"/>
      <c r="BK10" s="501"/>
      <c r="BL10" s="501"/>
      <c r="BM10" s="502"/>
      <c r="BN10" s="466">
        <v>53076</v>
      </c>
      <c r="BO10" s="467"/>
      <c r="BP10" s="467"/>
      <c r="BQ10" s="467"/>
      <c r="BR10" s="467"/>
      <c r="BS10" s="467"/>
      <c r="BT10" s="467"/>
      <c r="BU10" s="468"/>
      <c r="BV10" s="466">
        <v>60</v>
      </c>
      <c r="BW10" s="467"/>
      <c r="BX10" s="467"/>
      <c r="BY10" s="467"/>
      <c r="BZ10" s="467"/>
      <c r="CA10" s="467"/>
      <c r="CB10" s="467"/>
      <c r="CC10" s="468"/>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122</v>
      </c>
      <c r="M11" s="521"/>
      <c r="N11" s="521"/>
      <c r="O11" s="521"/>
      <c r="P11" s="521"/>
      <c r="Q11" s="522"/>
      <c r="R11" s="523" t="s">
        <v>123</v>
      </c>
      <c r="S11" s="524"/>
      <c r="T11" s="524"/>
      <c r="U11" s="524"/>
      <c r="V11" s="525"/>
      <c r="W11" s="454"/>
      <c r="X11" s="455"/>
      <c r="Y11" s="455"/>
      <c r="Z11" s="455"/>
      <c r="AA11" s="455"/>
      <c r="AB11" s="455"/>
      <c r="AC11" s="455"/>
      <c r="AD11" s="455"/>
      <c r="AE11" s="455"/>
      <c r="AF11" s="455"/>
      <c r="AG11" s="455"/>
      <c r="AH11" s="455"/>
      <c r="AI11" s="455"/>
      <c r="AJ11" s="455"/>
      <c r="AK11" s="455"/>
      <c r="AL11" s="458"/>
      <c r="AM11" s="495" t="s">
        <v>124</v>
      </c>
      <c r="AN11" s="496"/>
      <c r="AO11" s="496"/>
      <c r="AP11" s="496"/>
      <c r="AQ11" s="496"/>
      <c r="AR11" s="496"/>
      <c r="AS11" s="496"/>
      <c r="AT11" s="497"/>
      <c r="AU11" s="498" t="s">
        <v>119</v>
      </c>
      <c r="AV11" s="499"/>
      <c r="AW11" s="499"/>
      <c r="AX11" s="499"/>
      <c r="AY11" s="500" t="s">
        <v>125</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126</v>
      </c>
      <c r="CE11" s="470"/>
      <c r="CF11" s="470"/>
      <c r="CG11" s="470"/>
      <c r="CH11" s="470"/>
      <c r="CI11" s="470"/>
      <c r="CJ11" s="470"/>
      <c r="CK11" s="470"/>
      <c r="CL11" s="470"/>
      <c r="CM11" s="470"/>
      <c r="CN11" s="470"/>
      <c r="CO11" s="470"/>
      <c r="CP11" s="470"/>
      <c r="CQ11" s="470"/>
      <c r="CR11" s="470"/>
      <c r="CS11" s="471"/>
      <c r="CT11" s="506" t="s">
        <v>127</v>
      </c>
      <c r="CU11" s="507"/>
      <c r="CV11" s="507"/>
      <c r="CW11" s="507"/>
      <c r="CX11" s="507"/>
      <c r="CY11" s="507"/>
      <c r="CZ11" s="507"/>
      <c r="DA11" s="508"/>
      <c r="DB11" s="506" t="s">
        <v>127</v>
      </c>
      <c r="DC11" s="507"/>
      <c r="DD11" s="507"/>
      <c r="DE11" s="507"/>
      <c r="DF11" s="507"/>
      <c r="DG11" s="507"/>
      <c r="DH11" s="507"/>
      <c r="DI11" s="508"/>
      <c r="DJ11" s="185"/>
      <c r="DK11" s="185"/>
      <c r="DL11" s="185"/>
      <c r="DM11" s="185"/>
      <c r="DN11" s="185"/>
      <c r="DO11" s="185"/>
    </row>
    <row r="12" spans="1:119" ht="18.75" customHeight="1" x14ac:dyDescent="0.15">
      <c r="A12" s="186"/>
      <c r="B12" s="526" t="s">
        <v>128</v>
      </c>
      <c r="C12" s="527"/>
      <c r="D12" s="527"/>
      <c r="E12" s="527"/>
      <c r="F12" s="527"/>
      <c r="G12" s="527"/>
      <c r="H12" s="527"/>
      <c r="I12" s="527"/>
      <c r="J12" s="527"/>
      <c r="K12" s="528"/>
      <c r="L12" s="535" t="s">
        <v>129</v>
      </c>
      <c r="M12" s="536"/>
      <c r="N12" s="536"/>
      <c r="O12" s="536"/>
      <c r="P12" s="536"/>
      <c r="Q12" s="537"/>
      <c r="R12" s="538">
        <v>763</v>
      </c>
      <c r="S12" s="539"/>
      <c r="T12" s="539"/>
      <c r="U12" s="539"/>
      <c r="V12" s="540"/>
      <c r="W12" s="541" t="s">
        <v>1</v>
      </c>
      <c r="X12" s="499"/>
      <c r="Y12" s="499"/>
      <c r="Z12" s="499"/>
      <c r="AA12" s="499"/>
      <c r="AB12" s="542"/>
      <c r="AC12" s="498" t="s">
        <v>130</v>
      </c>
      <c r="AD12" s="499"/>
      <c r="AE12" s="499"/>
      <c r="AF12" s="499"/>
      <c r="AG12" s="542"/>
      <c r="AH12" s="498" t="s">
        <v>131</v>
      </c>
      <c r="AI12" s="499"/>
      <c r="AJ12" s="499"/>
      <c r="AK12" s="499"/>
      <c r="AL12" s="543"/>
      <c r="AM12" s="495" t="s">
        <v>132</v>
      </c>
      <c r="AN12" s="496"/>
      <c r="AO12" s="496"/>
      <c r="AP12" s="496"/>
      <c r="AQ12" s="496"/>
      <c r="AR12" s="496"/>
      <c r="AS12" s="496"/>
      <c r="AT12" s="497"/>
      <c r="AU12" s="498" t="s">
        <v>102</v>
      </c>
      <c r="AV12" s="499"/>
      <c r="AW12" s="499"/>
      <c r="AX12" s="499"/>
      <c r="AY12" s="500" t="s">
        <v>133</v>
      </c>
      <c r="AZ12" s="501"/>
      <c r="BA12" s="501"/>
      <c r="BB12" s="501"/>
      <c r="BC12" s="501"/>
      <c r="BD12" s="501"/>
      <c r="BE12" s="501"/>
      <c r="BF12" s="501"/>
      <c r="BG12" s="501"/>
      <c r="BH12" s="501"/>
      <c r="BI12" s="501"/>
      <c r="BJ12" s="501"/>
      <c r="BK12" s="501"/>
      <c r="BL12" s="501"/>
      <c r="BM12" s="502"/>
      <c r="BN12" s="466">
        <v>222043</v>
      </c>
      <c r="BO12" s="467"/>
      <c r="BP12" s="467"/>
      <c r="BQ12" s="467"/>
      <c r="BR12" s="467"/>
      <c r="BS12" s="467"/>
      <c r="BT12" s="467"/>
      <c r="BU12" s="468"/>
      <c r="BV12" s="466">
        <v>149200</v>
      </c>
      <c r="BW12" s="467"/>
      <c r="BX12" s="467"/>
      <c r="BY12" s="467"/>
      <c r="BZ12" s="467"/>
      <c r="CA12" s="467"/>
      <c r="CB12" s="467"/>
      <c r="CC12" s="468"/>
      <c r="CD12" s="469" t="s">
        <v>134</v>
      </c>
      <c r="CE12" s="470"/>
      <c r="CF12" s="470"/>
      <c r="CG12" s="470"/>
      <c r="CH12" s="470"/>
      <c r="CI12" s="470"/>
      <c r="CJ12" s="470"/>
      <c r="CK12" s="470"/>
      <c r="CL12" s="470"/>
      <c r="CM12" s="470"/>
      <c r="CN12" s="470"/>
      <c r="CO12" s="470"/>
      <c r="CP12" s="470"/>
      <c r="CQ12" s="470"/>
      <c r="CR12" s="470"/>
      <c r="CS12" s="471"/>
      <c r="CT12" s="506" t="s">
        <v>127</v>
      </c>
      <c r="CU12" s="507"/>
      <c r="CV12" s="507"/>
      <c r="CW12" s="507"/>
      <c r="CX12" s="507"/>
      <c r="CY12" s="507"/>
      <c r="CZ12" s="507"/>
      <c r="DA12" s="508"/>
      <c r="DB12" s="506" t="s">
        <v>127</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135</v>
      </c>
      <c r="N13" s="555"/>
      <c r="O13" s="555"/>
      <c r="P13" s="555"/>
      <c r="Q13" s="556"/>
      <c r="R13" s="547">
        <v>759</v>
      </c>
      <c r="S13" s="548"/>
      <c r="T13" s="548"/>
      <c r="U13" s="548"/>
      <c r="V13" s="549"/>
      <c r="W13" s="482" t="s">
        <v>136</v>
      </c>
      <c r="X13" s="483"/>
      <c r="Y13" s="483"/>
      <c r="Z13" s="483"/>
      <c r="AA13" s="483"/>
      <c r="AB13" s="473"/>
      <c r="AC13" s="517">
        <v>55</v>
      </c>
      <c r="AD13" s="518"/>
      <c r="AE13" s="518"/>
      <c r="AF13" s="518"/>
      <c r="AG13" s="557"/>
      <c r="AH13" s="517">
        <v>54</v>
      </c>
      <c r="AI13" s="518"/>
      <c r="AJ13" s="518"/>
      <c r="AK13" s="518"/>
      <c r="AL13" s="519"/>
      <c r="AM13" s="495" t="s">
        <v>137</v>
      </c>
      <c r="AN13" s="496"/>
      <c r="AO13" s="496"/>
      <c r="AP13" s="496"/>
      <c r="AQ13" s="496"/>
      <c r="AR13" s="496"/>
      <c r="AS13" s="496"/>
      <c r="AT13" s="497"/>
      <c r="AU13" s="498" t="s">
        <v>102</v>
      </c>
      <c r="AV13" s="499"/>
      <c r="AW13" s="499"/>
      <c r="AX13" s="499"/>
      <c r="AY13" s="500" t="s">
        <v>138</v>
      </c>
      <c r="AZ13" s="501"/>
      <c r="BA13" s="501"/>
      <c r="BB13" s="501"/>
      <c r="BC13" s="501"/>
      <c r="BD13" s="501"/>
      <c r="BE13" s="501"/>
      <c r="BF13" s="501"/>
      <c r="BG13" s="501"/>
      <c r="BH13" s="501"/>
      <c r="BI13" s="501"/>
      <c r="BJ13" s="501"/>
      <c r="BK13" s="501"/>
      <c r="BL13" s="501"/>
      <c r="BM13" s="502"/>
      <c r="BN13" s="466">
        <v>-165972</v>
      </c>
      <c r="BO13" s="467"/>
      <c r="BP13" s="467"/>
      <c r="BQ13" s="467"/>
      <c r="BR13" s="467"/>
      <c r="BS13" s="467"/>
      <c r="BT13" s="467"/>
      <c r="BU13" s="468"/>
      <c r="BV13" s="466">
        <v>-131339</v>
      </c>
      <c r="BW13" s="467"/>
      <c r="BX13" s="467"/>
      <c r="BY13" s="467"/>
      <c r="BZ13" s="467"/>
      <c r="CA13" s="467"/>
      <c r="CB13" s="467"/>
      <c r="CC13" s="468"/>
      <c r="CD13" s="469" t="s">
        <v>139</v>
      </c>
      <c r="CE13" s="470"/>
      <c r="CF13" s="470"/>
      <c r="CG13" s="470"/>
      <c r="CH13" s="470"/>
      <c r="CI13" s="470"/>
      <c r="CJ13" s="470"/>
      <c r="CK13" s="470"/>
      <c r="CL13" s="470"/>
      <c r="CM13" s="470"/>
      <c r="CN13" s="470"/>
      <c r="CO13" s="470"/>
      <c r="CP13" s="470"/>
      <c r="CQ13" s="470"/>
      <c r="CR13" s="470"/>
      <c r="CS13" s="471"/>
      <c r="CT13" s="463">
        <v>4.2</v>
      </c>
      <c r="CU13" s="464"/>
      <c r="CV13" s="464"/>
      <c r="CW13" s="464"/>
      <c r="CX13" s="464"/>
      <c r="CY13" s="464"/>
      <c r="CZ13" s="464"/>
      <c r="DA13" s="465"/>
      <c r="DB13" s="463">
        <v>3.2</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140</v>
      </c>
      <c r="M14" s="545"/>
      <c r="N14" s="545"/>
      <c r="O14" s="545"/>
      <c r="P14" s="545"/>
      <c r="Q14" s="546"/>
      <c r="R14" s="547">
        <v>771</v>
      </c>
      <c r="S14" s="548"/>
      <c r="T14" s="548"/>
      <c r="U14" s="548"/>
      <c r="V14" s="549"/>
      <c r="W14" s="456"/>
      <c r="X14" s="457"/>
      <c r="Y14" s="457"/>
      <c r="Z14" s="457"/>
      <c r="AA14" s="457"/>
      <c r="AB14" s="446"/>
      <c r="AC14" s="550">
        <v>13.1</v>
      </c>
      <c r="AD14" s="551"/>
      <c r="AE14" s="551"/>
      <c r="AF14" s="551"/>
      <c r="AG14" s="552"/>
      <c r="AH14" s="550">
        <v>11</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141</v>
      </c>
      <c r="CE14" s="559"/>
      <c r="CF14" s="559"/>
      <c r="CG14" s="559"/>
      <c r="CH14" s="559"/>
      <c r="CI14" s="559"/>
      <c r="CJ14" s="559"/>
      <c r="CK14" s="559"/>
      <c r="CL14" s="559"/>
      <c r="CM14" s="559"/>
      <c r="CN14" s="559"/>
      <c r="CO14" s="559"/>
      <c r="CP14" s="559"/>
      <c r="CQ14" s="559"/>
      <c r="CR14" s="559"/>
      <c r="CS14" s="560"/>
      <c r="CT14" s="561">
        <v>26.2</v>
      </c>
      <c r="CU14" s="562"/>
      <c r="CV14" s="562"/>
      <c r="CW14" s="562"/>
      <c r="CX14" s="562"/>
      <c r="CY14" s="562"/>
      <c r="CZ14" s="562"/>
      <c r="DA14" s="563"/>
      <c r="DB14" s="561">
        <v>5.6</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142</v>
      </c>
      <c r="N15" s="555"/>
      <c r="O15" s="555"/>
      <c r="P15" s="555"/>
      <c r="Q15" s="556"/>
      <c r="R15" s="547">
        <v>768</v>
      </c>
      <c r="S15" s="548"/>
      <c r="T15" s="548"/>
      <c r="U15" s="548"/>
      <c r="V15" s="549"/>
      <c r="W15" s="482" t="s">
        <v>143</v>
      </c>
      <c r="X15" s="483"/>
      <c r="Y15" s="483"/>
      <c r="Z15" s="483"/>
      <c r="AA15" s="483"/>
      <c r="AB15" s="473"/>
      <c r="AC15" s="517">
        <v>81</v>
      </c>
      <c r="AD15" s="518"/>
      <c r="AE15" s="518"/>
      <c r="AF15" s="518"/>
      <c r="AG15" s="557"/>
      <c r="AH15" s="517">
        <v>134</v>
      </c>
      <c r="AI15" s="518"/>
      <c r="AJ15" s="518"/>
      <c r="AK15" s="518"/>
      <c r="AL15" s="519"/>
      <c r="AM15" s="495"/>
      <c r="AN15" s="496"/>
      <c r="AO15" s="496"/>
      <c r="AP15" s="496"/>
      <c r="AQ15" s="496"/>
      <c r="AR15" s="496"/>
      <c r="AS15" s="496"/>
      <c r="AT15" s="497"/>
      <c r="AU15" s="498"/>
      <c r="AV15" s="499"/>
      <c r="AW15" s="499"/>
      <c r="AX15" s="499"/>
      <c r="AY15" s="426" t="s">
        <v>144</v>
      </c>
      <c r="AZ15" s="427"/>
      <c r="BA15" s="427"/>
      <c r="BB15" s="427"/>
      <c r="BC15" s="427"/>
      <c r="BD15" s="427"/>
      <c r="BE15" s="427"/>
      <c r="BF15" s="427"/>
      <c r="BG15" s="427"/>
      <c r="BH15" s="427"/>
      <c r="BI15" s="427"/>
      <c r="BJ15" s="427"/>
      <c r="BK15" s="427"/>
      <c r="BL15" s="427"/>
      <c r="BM15" s="428"/>
      <c r="BN15" s="429">
        <v>139686</v>
      </c>
      <c r="BO15" s="430"/>
      <c r="BP15" s="430"/>
      <c r="BQ15" s="430"/>
      <c r="BR15" s="430"/>
      <c r="BS15" s="430"/>
      <c r="BT15" s="430"/>
      <c r="BU15" s="431"/>
      <c r="BV15" s="429">
        <v>133514</v>
      </c>
      <c r="BW15" s="430"/>
      <c r="BX15" s="430"/>
      <c r="BY15" s="430"/>
      <c r="BZ15" s="430"/>
      <c r="CA15" s="430"/>
      <c r="CB15" s="430"/>
      <c r="CC15" s="431"/>
      <c r="CD15" s="564" t="s">
        <v>145</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146</v>
      </c>
      <c r="M16" s="575"/>
      <c r="N16" s="575"/>
      <c r="O16" s="575"/>
      <c r="P16" s="575"/>
      <c r="Q16" s="576"/>
      <c r="R16" s="567" t="s">
        <v>147</v>
      </c>
      <c r="S16" s="568"/>
      <c r="T16" s="568"/>
      <c r="U16" s="568"/>
      <c r="V16" s="569"/>
      <c r="W16" s="456"/>
      <c r="X16" s="457"/>
      <c r="Y16" s="457"/>
      <c r="Z16" s="457"/>
      <c r="AA16" s="457"/>
      <c r="AB16" s="446"/>
      <c r="AC16" s="550">
        <v>19.2</v>
      </c>
      <c r="AD16" s="551"/>
      <c r="AE16" s="551"/>
      <c r="AF16" s="551"/>
      <c r="AG16" s="552"/>
      <c r="AH16" s="550">
        <v>27.2</v>
      </c>
      <c r="AI16" s="551"/>
      <c r="AJ16" s="551"/>
      <c r="AK16" s="551"/>
      <c r="AL16" s="553"/>
      <c r="AM16" s="495"/>
      <c r="AN16" s="496"/>
      <c r="AO16" s="496"/>
      <c r="AP16" s="496"/>
      <c r="AQ16" s="496"/>
      <c r="AR16" s="496"/>
      <c r="AS16" s="496"/>
      <c r="AT16" s="497"/>
      <c r="AU16" s="498"/>
      <c r="AV16" s="499"/>
      <c r="AW16" s="499"/>
      <c r="AX16" s="499"/>
      <c r="AY16" s="500" t="s">
        <v>148</v>
      </c>
      <c r="AZ16" s="501"/>
      <c r="BA16" s="501"/>
      <c r="BB16" s="501"/>
      <c r="BC16" s="501"/>
      <c r="BD16" s="501"/>
      <c r="BE16" s="501"/>
      <c r="BF16" s="501"/>
      <c r="BG16" s="501"/>
      <c r="BH16" s="501"/>
      <c r="BI16" s="501"/>
      <c r="BJ16" s="501"/>
      <c r="BK16" s="501"/>
      <c r="BL16" s="501"/>
      <c r="BM16" s="502"/>
      <c r="BN16" s="466">
        <v>1200187</v>
      </c>
      <c r="BO16" s="467"/>
      <c r="BP16" s="467"/>
      <c r="BQ16" s="467"/>
      <c r="BR16" s="467"/>
      <c r="BS16" s="467"/>
      <c r="BT16" s="467"/>
      <c r="BU16" s="468"/>
      <c r="BV16" s="466">
        <v>1262968</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149</v>
      </c>
      <c r="N17" s="571"/>
      <c r="O17" s="571"/>
      <c r="P17" s="571"/>
      <c r="Q17" s="572"/>
      <c r="R17" s="567" t="s">
        <v>150</v>
      </c>
      <c r="S17" s="568"/>
      <c r="T17" s="568"/>
      <c r="U17" s="568"/>
      <c r="V17" s="569"/>
      <c r="W17" s="482" t="s">
        <v>151</v>
      </c>
      <c r="X17" s="483"/>
      <c r="Y17" s="483"/>
      <c r="Z17" s="483"/>
      <c r="AA17" s="483"/>
      <c r="AB17" s="473"/>
      <c r="AC17" s="517">
        <v>285</v>
      </c>
      <c r="AD17" s="518"/>
      <c r="AE17" s="518"/>
      <c r="AF17" s="518"/>
      <c r="AG17" s="557"/>
      <c r="AH17" s="517">
        <v>304</v>
      </c>
      <c r="AI17" s="518"/>
      <c r="AJ17" s="518"/>
      <c r="AK17" s="518"/>
      <c r="AL17" s="519"/>
      <c r="AM17" s="495"/>
      <c r="AN17" s="496"/>
      <c r="AO17" s="496"/>
      <c r="AP17" s="496"/>
      <c r="AQ17" s="496"/>
      <c r="AR17" s="496"/>
      <c r="AS17" s="496"/>
      <c r="AT17" s="497"/>
      <c r="AU17" s="498"/>
      <c r="AV17" s="499"/>
      <c r="AW17" s="499"/>
      <c r="AX17" s="499"/>
      <c r="AY17" s="500" t="s">
        <v>152</v>
      </c>
      <c r="AZ17" s="501"/>
      <c r="BA17" s="501"/>
      <c r="BB17" s="501"/>
      <c r="BC17" s="501"/>
      <c r="BD17" s="501"/>
      <c r="BE17" s="501"/>
      <c r="BF17" s="501"/>
      <c r="BG17" s="501"/>
      <c r="BH17" s="501"/>
      <c r="BI17" s="501"/>
      <c r="BJ17" s="501"/>
      <c r="BK17" s="501"/>
      <c r="BL17" s="501"/>
      <c r="BM17" s="502"/>
      <c r="BN17" s="466">
        <v>165374</v>
      </c>
      <c r="BO17" s="467"/>
      <c r="BP17" s="467"/>
      <c r="BQ17" s="467"/>
      <c r="BR17" s="467"/>
      <c r="BS17" s="467"/>
      <c r="BT17" s="467"/>
      <c r="BU17" s="468"/>
      <c r="BV17" s="466">
        <v>159997</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153</v>
      </c>
      <c r="C18" s="509"/>
      <c r="D18" s="509"/>
      <c r="E18" s="578"/>
      <c r="F18" s="578"/>
      <c r="G18" s="578"/>
      <c r="H18" s="578"/>
      <c r="I18" s="578"/>
      <c r="J18" s="578"/>
      <c r="K18" s="578"/>
      <c r="L18" s="579">
        <v>275.63</v>
      </c>
      <c r="M18" s="579"/>
      <c r="N18" s="579"/>
      <c r="O18" s="579"/>
      <c r="P18" s="579"/>
      <c r="Q18" s="579"/>
      <c r="R18" s="580"/>
      <c r="S18" s="580"/>
      <c r="T18" s="580"/>
      <c r="U18" s="580"/>
      <c r="V18" s="581"/>
      <c r="W18" s="484"/>
      <c r="X18" s="485"/>
      <c r="Y18" s="485"/>
      <c r="Z18" s="485"/>
      <c r="AA18" s="485"/>
      <c r="AB18" s="476"/>
      <c r="AC18" s="582">
        <v>67.7</v>
      </c>
      <c r="AD18" s="583"/>
      <c r="AE18" s="583"/>
      <c r="AF18" s="583"/>
      <c r="AG18" s="584"/>
      <c r="AH18" s="582">
        <v>61.8</v>
      </c>
      <c r="AI18" s="583"/>
      <c r="AJ18" s="583"/>
      <c r="AK18" s="583"/>
      <c r="AL18" s="585"/>
      <c r="AM18" s="495"/>
      <c r="AN18" s="496"/>
      <c r="AO18" s="496"/>
      <c r="AP18" s="496"/>
      <c r="AQ18" s="496"/>
      <c r="AR18" s="496"/>
      <c r="AS18" s="496"/>
      <c r="AT18" s="497"/>
      <c r="AU18" s="498"/>
      <c r="AV18" s="499"/>
      <c r="AW18" s="499"/>
      <c r="AX18" s="499"/>
      <c r="AY18" s="500" t="s">
        <v>154</v>
      </c>
      <c r="AZ18" s="501"/>
      <c r="BA18" s="501"/>
      <c r="BB18" s="501"/>
      <c r="BC18" s="501"/>
      <c r="BD18" s="501"/>
      <c r="BE18" s="501"/>
      <c r="BF18" s="501"/>
      <c r="BG18" s="501"/>
      <c r="BH18" s="501"/>
      <c r="BI18" s="501"/>
      <c r="BJ18" s="501"/>
      <c r="BK18" s="501"/>
      <c r="BL18" s="501"/>
      <c r="BM18" s="502"/>
      <c r="BN18" s="466">
        <v>1206165</v>
      </c>
      <c r="BO18" s="467"/>
      <c r="BP18" s="467"/>
      <c r="BQ18" s="467"/>
      <c r="BR18" s="467"/>
      <c r="BS18" s="467"/>
      <c r="BT18" s="467"/>
      <c r="BU18" s="468"/>
      <c r="BV18" s="466">
        <v>1307636</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155</v>
      </c>
      <c r="C19" s="509"/>
      <c r="D19" s="509"/>
      <c r="E19" s="578"/>
      <c r="F19" s="578"/>
      <c r="G19" s="578"/>
      <c r="H19" s="578"/>
      <c r="I19" s="578"/>
      <c r="J19" s="578"/>
      <c r="K19" s="578"/>
      <c r="L19" s="586">
        <v>3</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156</v>
      </c>
      <c r="AZ19" s="501"/>
      <c r="BA19" s="501"/>
      <c r="BB19" s="501"/>
      <c r="BC19" s="501"/>
      <c r="BD19" s="501"/>
      <c r="BE19" s="501"/>
      <c r="BF19" s="501"/>
      <c r="BG19" s="501"/>
      <c r="BH19" s="501"/>
      <c r="BI19" s="501"/>
      <c r="BJ19" s="501"/>
      <c r="BK19" s="501"/>
      <c r="BL19" s="501"/>
      <c r="BM19" s="502"/>
      <c r="BN19" s="466">
        <v>1708992</v>
      </c>
      <c r="BO19" s="467"/>
      <c r="BP19" s="467"/>
      <c r="BQ19" s="467"/>
      <c r="BR19" s="467"/>
      <c r="BS19" s="467"/>
      <c r="BT19" s="467"/>
      <c r="BU19" s="468"/>
      <c r="BV19" s="466">
        <v>2243495</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157</v>
      </c>
      <c r="C20" s="509"/>
      <c r="D20" s="509"/>
      <c r="E20" s="578"/>
      <c r="F20" s="578"/>
      <c r="G20" s="578"/>
      <c r="H20" s="578"/>
      <c r="I20" s="578"/>
      <c r="J20" s="578"/>
      <c r="K20" s="578"/>
      <c r="L20" s="586">
        <v>405</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158</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159</v>
      </c>
      <c r="C22" s="601"/>
      <c r="D22" s="602"/>
      <c r="E22" s="478" t="s">
        <v>1</v>
      </c>
      <c r="F22" s="483"/>
      <c r="G22" s="483"/>
      <c r="H22" s="483"/>
      <c r="I22" s="483"/>
      <c r="J22" s="483"/>
      <c r="K22" s="473"/>
      <c r="L22" s="478" t="s">
        <v>160</v>
      </c>
      <c r="M22" s="483"/>
      <c r="N22" s="483"/>
      <c r="O22" s="483"/>
      <c r="P22" s="473"/>
      <c r="Q22" s="609" t="s">
        <v>161</v>
      </c>
      <c r="R22" s="610"/>
      <c r="S22" s="610"/>
      <c r="T22" s="610"/>
      <c r="U22" s="610"/>
      <c r="V22" s="611"/>
      <c r="W22" s="615" t="s">
        <v>162</v>
      </c>
      <c r="X22" s="601"/>
      <c r="Y22" s="602"/>
      <c r="Z22" s="478" t="s">
        <v>1</v>
      </c>
      <c r="AA22" s="483"/>
      <c r="AB22" s="483"/>
      <c r="AC22" s="483"/>
      <c r="AD22" s="483"/>
      <c r="AE22" s="483"/>
      <c r="AF22" s="483"/>
      <c r="AG22" s="473"/>
      <c r="AH22" s="628" t="s">
        <v>163</v>
      </c>
      <c r="AI22" s="483"/>
      <c r="AJ22" s="483"/>
      <c r="AK22" s="483"/>
      <c r="AL22" s="473"/>
      <c r="AM22" s="628" t="s">
        <v>164</v>
      </c>
      <c r="AN22" s="629"/>
      <c r="AO22" s="629"/>
      <c r="AP22" s="629"/>
      <c r="AQ22" s="629"/>
      <c r="AR22" s="630"/>
      <c r="AS22" s="609" t="s">
        <v>161</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165</v>
      </c>
      <c r="AZ23" s="427"/>
      <c r="BA23" s="427"/>
      <c r="BB23" s="427"/>
      <c r="BC23" s="427"/>
      <c r="BD23" s="427"/>
      <c r="BE23" s="427"/>
      <c r="BF23" s="427"/>
      <c r="BG23" s="427"/>
      <c r="BH23" s="427"/>
      <c r="BI23" s="427"/>
      <c r="BJ23" s="427"/>
      <c r="BK23" s="427"/>
      <c r="BL23" s="427"/>
      <c r="BM23" s="428"/>
      <c r="BN23" s="466">
        <v>3296050</v>
      </c>
      <c r="BO23" s="467"/>
      <c r="BP23" s="467"/>
      <c r="BQ23" s="467"/>
      <c r="BR23" s="467"/>
      <c r="BS23" s="467"/>
      <c r="BT23" s="467"/>
      <c r="BU23" s="468"/>
      <c r="BV23" s="466">
        <v>3203115</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166</v>
      </c>
      <c r="F24" s="496"/>
      <c r="G24" s="496"/>
      <c r="H24" s="496"/>
      <c r="I24" s="496"/>
      <c r="J24" s="496"/>
      <c r="K24" s="497"/>
      <c r="L24" s="517">
        <v>1</v>
      </c>
      <c r="M24" s="518"/>
      <c r="N24" s="518"/>
      <c r="O24" s="518"/>
      <c r="P24" s="557"/>
      <c r="Q24" s="517">
        <v>5780</v>
      </c>
      <c r="R24" s="518"/>
      <c r="S24" s="518"/>
      <c r="T24" s="518"/>
      <c r="U24" s="518"/>
      <c r="V24" s="557"/>
      <c r="W24" s="616"/>
      <c r="X24" s="604"/>
      <c r="Y24" s="605"/>
      <c r="Z24" s="516" t="s">
        <v>167</v>
      </c>
      <c r="AA24" s="496"/>
      <c r="AB24" s="496"/>
      <c r="AC24" s="496"/>
      <c r="AD24" s="496"/>
      <c r="AE24" s="496"/>
      <c r="AF24" s="496"/>
      <c r="AG24" s="497"/>
      <c r="AH24" s="517">
        <v>39</v>
      </c>
      <c r="AI24" s="518"/>
      <c r="AJ24" s="518"/>
      <c r="AK24" s="518"/>
      <c r="AL24" s="557"/>
      <c r="AM24" s="517">
        <v>113607</v>
      </c>
      <c r="AN24" s="518"/>
      <c r="AO24" s="518"/>
      <c r="AP24" s="518"/>
      <c r="AQ24" s="518"/>
      <c r="AR24" s="557"/>
      <c r="AS24" s="517">
        <v>2913</v>
      </c>
      <c r="AT24" s="518"/>
      <c r="AU24" s="518"/>
      <c r="AV24" s="518"/>
      <c r="AW24" s="518"/>
      <c r="AX24" s="519"/>
      <c r="AY24" s="636" t="s">
        <v>168</v>
      </c>
      <c r="AZ24" s="637"/>
      <c r="BA24" s="637"/>
      <c r="BB24" s="637"/>
      <c r="BC24" s="637"/>
      <c r="BD24" s="637"/>
      <c r="BE24" s="637"/>
      <c r="BF24" s="637"/>
      <c r="BG24" s="637"/>
      <c r="BH24" s="637"/>
      <c r="BI24" s="637"/>
      <c r="BJ24" s="637"/>
      <c r="BK24" s="637"/>
      <c r="BL24" s="637"/>
      <c r="BM24" s="638"/>
      <c r="BN24" s="466">
        <v>2916261</v>
      </c>
      <c r="BO24" s="467"/>
      <c r="BP24" s="467"/>
      <c r="BQ24" s="467"/>
      <c r="BR24" s="467"/>
      <c r="BS24" s="467"/>
      <c r="BT24" s="467"/>
      <c r="BU24" s="468"/>
      <c r="BV24" s="466">
        <v>2866987</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169</v>
      </c>
      <c r="F25" s="496"/>
      <c r="G25" s="496"/>
      <c r="H25" s="496"/>
      <c r="I25" s="496"/>
      <c r="J25" s="496"/>
      <c r="K25" s="497"/>
      <c r="L25" s="517">
        <v>1</v>
      </c>
      <c r="M25" s="518"/>
      <c r="N25" s="518"/>
      <c r="O25" s="518"/>
      <c r="P25" s="557"/>
      <c r="Q25" s="517">
        <v>4930</v>
      </c>
      <c r="R25" s="518"/>
      <c r="S25" s="518"/>
      <c r="T25" s="518"/>
      <c r="U25" s="518"/>
      <c r="V25" s="557"/>
      <c r="W25" s="616"/>
      <c r="X25" s="604"/>
      <c r="Y25" s="605"/>
      <c r="Z25" s="516" t="s">
        <v>170</v>
      </c>
      <c r="AA25" s="496"/>
      <c r="AB25" s="496"/>
      <c r="AC25" s="496"/>
      <c r="AD25" s="496"/>
      <c r="AE25" s="496"/>
      <c r="AF25" s="496"/>
      <c r="AG25" s="497"/>
      <c r="AH25" s="517" t="s">
        <v>171</v>
      </c>
      <c r="AI25" s="518"/>
      <c r="AJ25" s="518"/>
      <c r="AK25" s="518"/>
      <c r="AL25" s="557"/>
      <c r="AM25" s="517" t="s">
        <v>171</v>
      </c>
      <c r="AN25" s="518"/>
      <c r="AO25" s="518"/>
      <c r="AP25" s="518"/>
      <c r="AQ25" s="518"/>
      <c r="AR25" s="557"/>
      <c r="AS25" s="517" t="s">
        <v>172</v>
      </c>
      <c r="AT25" s="518"/>
      <c r="AU25" s="518"/>
      <c r="AV25" s="518"/>
      <c r="AW25" s="518"/>
      <c r="AX25" s="519"/>
      <c r="AY25" s="426" t="s">
        <v>173</v>
      </c>
      <c r="AZ25" s="427"/>
      <c r="BA25" s="427"/>
      <c r="BB25" s="427"/>
      <c r="BC25" s="427"/>
      <c r="BD25" s="427"/>
      <c r="BE25" s="427"/>
      <c r="BF25" s="427"/>
      <c r="BG25" s="427"/>
      <c r="BH25" s="427"/>
      <c r="BI25" s="427"/>
      <c r="BJ25" s="427"/>
      <c r="BK25" s="427"/>
      <c r="BL25" s="427"/>
      <c r="BM25" s="428"/>
      <c r="BN25" s="429" t="s">
        <v>172</v>
      </c>
      <c r="BO25" s="430"/>
      <c r="BP25" s="430"/>
      <c r="BQ25" s="430"/>
      <c r="BR25" s="430"/>
      <c r="BS25" s="430"/>
      <c r="BT25" s="430"/>
      <c r="BU25" s="431"/>
      <c r="BV25" s="429">
        <v>14</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174</v>
      </c>
      <c r="F26" s="496"/>
      <c r="G26" s="496"/>
      <c r="H26" s="496"/>
      <c r="I26" s="496"/>
      <c r="J26" s="496"/>
      <c r="K26" s="497"/>
      <c r="L26" s="517">
        <v>1</v>
      </c>
      <c r="M26" s="518"/>
      <c r="N26" s="518"/>
      <c r="O26" s="518"/>
      <c r="P26" s="557"/>
      <c r="Q26" s="517">
        <v>4680</v>
      </c>
      <c r="R26" s="518"/>
      <c r="S26" s="518"/>
      <c r="T26" s="518"/>
      <c r="U26" s="518"/>
      <c r="V26" s="557"/>
      <c r="W26" s="616"/>
      <c r="X26" s="604"/>
      <c r="Y26" s="605"/>
      <c r="Z26" s="516" t="s">
        <v>175</v>
      </c>
      <c r="AA26" s="626"/>
      <c r="AB26" s="626"/>
      <c r="AC26" s="626"/>
      <c r="AD26" s="626"/>
      <c r="AE26" s="626"/>
      <c r="AF26" s="626"/>
      <c r="AG26" s="627"/>
      <c r="AH26" s="517">
        <v>4</v>
      </c>
      <c r="AI26" s="518"/>
      <c r="AJ26" s="518"/>
      <c r="AK26" s="518"/>
      <c r="AL26" s="557"/>
      <c r="AM26" s="517">
        <v>11316</v>
      </c>
      <c r="AN26" s="518"/>
      <c r="AO26" s="518"/>
      <c r="AP26" s="518"/>
      <c r="AQ26" s="518"/>
      <c r="AR26" s="557"/>
      <c r="AS26" s="517">
        <v>2829</v>
      </c>
      <c r="AT26" s="518"/>
      <c r="AU26" s="518"/>
      <c r="AV26" s="518"/>
      <c r="AW26" s="518"/>
      <c r="AX26" s="519"/>
      <c r="AY26" s="469" t="s">
        <v>176</v>
      </c>
      <c r="AZ26" s="470"/>
      <c r="BA26" s="470"/>
      <c r="BB26" s="470"/>
      <c r="BC26" s="470"/>
      <c r="BD26" s="470"/>
      <c r="BE26" s="470"/>
      <c r="BF26" s="470"/>
      <c r="BG26" s="470"/>
      <c r="BH26" s="470"/>
      <c r="BI26" s="470"/>
      <c r="BJ26" s="470"/>
      <c r="BK26" s="470"/>
      <c r="BL26" s="470"/>
      <c r="BM26" s="471"/>
      <c r="BN26" s="466" t="s">
        <v>172</v>
      </c>
      <c r="BO26" s="467"/>
      <c r="BP26" s="467"/>
      <c r="BQ26" s="467"/>
      <c r="BR26" s="467"/>
      <c r="BS26" s="467"/>
      <c r="BT26" s="467"/>
      <c r="BU26" s="468"/>
      <c r="BV26" s="466" t="s">
        <v>177</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178</v>
      </c>
      <c r="F27" s="496"/>
      <c r="G27" s="496"/>
      <c r="H27" s="496"/>
      <c r="I27" s="496"/>
      <c r="J27" s="496"/>
      <c r="K27" s="497"/>
      <c r="L27" s="517">
        <v>1</v>
      </c>
      <c r="M27" s="518"/>
      <c r="N27" s="518"/>
      <c r="O27" s="518"/>
      <c r="P27" s="557"/>
      <c r="Q27" s="517">
        <v>1910</v>
      </c>
      <c r="R27" s="518"/>
      <c r="S27" s="518"/>
      <c r="T27" s="518"/>
      <c r="U27" s="518"/>
      <c r="V27" s="557"/>
      <c r="W27" s="616"/>
      <c r="X27" s="604"/>
      <c r="Y27" s="605"/>
      <c r="Z27" s="516" t="s">
        <v>179</v>
      </c>
      <c r="AA27" s="496"/>
      <c r="AB27" s="496"/>
      <c r="AC27" s="496"/>
      <c r="AD27" s="496"/>
      <c r="AE27" s="496"/>
      <c r="AF27" s="496"/>
      <c r="AG27" s="497"/>
      <c r="AH27" s="517">
        <v>20</v>
      </c>
      <c r="AI27" s="518"/>
      <c r="AJ27" s="518"/>
      <c r="AK27" s="518"/>
      <c r="AL27" s="557"/>
      <c r="AM27" s="517">
        <v>58164</v>
      </c>
      <c r="AN27" s="518"/>
      <c r="AO27" s="518"/>
      <c r="AP27" s="518"/>
      <c r="AQ27" s="518"/>
      <c r="AR27" s="557"/>
      <c r="AS27" s="517">
        <v>2908</v>
      </c>
      <c r="AT27" s="518"/>
      <c r="AU27" s="518"/>
      <c r="AV27" s="518"/>
      <c r="AW27" s="518"/>
      <c r="AX27" s="519"/>
      <c r="AY27" s="558" t="s">
        <v>180</v>
      </c>
      <c r="AZ27" s="559"/>
      <c r="BA27" s="559"/>
      <c r="BB27" s="559"/>
      <c r="BC27" s="559"/>
      <c r="BD27" s="559"/>
      <c r="BE27" s="559"/>
      <c r="BF27" s="559"/>
      <c r="BG27" s="559"/>
      <c r="BH27" s="559"/>
      <c r="BI27" s="559"/>
      <c r="BJ27" s="559"/>
      <c r="BK27" s="559"/>
      <c r="BL27" s="559"/>
      <c r="BM27" s="560"/>
      <c r="BN27" s="639" t="s">
        <v>127</v>
      </c>
      <c r="BO27" s="640"/>
      <c r="BP27" s="640"/>
      <c r="BQ27" s="640"/>
      <c r="BR27" s="640"/>
      <c r="BS27" s="640"/>
      <c r="BT27" s="640"/>
      <c r="BU27" s="641"/>
      <c r="BV27" s="639" t="s">
        <v>127</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181</v>
      </c>
      <c r="F28" s="496"/>
      <c r="G28" s="496"/>
      <c r="H28" s="496"/>
      <c r="I28" s="496"/>
      <c r="J28" s="496"/>
      <c r="K28" s="497"/>
      <c r="L28" s="517">
        <v>1</v>
      </c>
      <c r="M28" s="518"/>
      <c r="N28" s="518"/>
      <c r="O28" s="518"/>
      <c r="P28" s="557"/>
      <c r="Q28" s="517">
        <v>1420</v>
      </c>
      <c r="R28" s="518"/>
      <c r="S28" s="518"/>
      <c r="T28" s="518"/>
      <c r="U28" s="518"/>
      <c r="V28" s="557"/>
      <c r="W28" s="616"/>
      <c r="X28" s="604"/>
      <c r="Y28" s="605"/>
      <c r="Z28" s="516" t="s">
        <v>182</v>
      </c>
      <c r="AA28" s="496"/>
      <c r="AB28" s="496"/>
      <c r="AC28" s="496"/>
      <c r="AD28" s="496"/>
      <c r="AE28" s="496"/>
      <c r="AF28" s="496"/>
      <c r="AG28" s="497"/>
      <c r="AH28" s="517" t="s">
        <v>172</v>
      </c>
      <c r="AI28" s="518"/>
      <c r="AJ28" s="518"/>
      <c r="AK28" s="518"/>
      <c r="AL28" s="557"/>
      <c r="AM28" s="517" t="s">
        <v>127</v>
      </c>
      <c r="AN28" s="518"/>
      <c r="AO28" s="518"/>
      <c r="AP28" s="518"/>
      <c r="AQ28" s="518"/>
      <c r="AR28" s="557"/>
      <c r="AS28" s="517" t="s">
        <v>127</v>
      </c>
      <c r="AT28" s="518"/>
      <c r="AU28" s="518"/>
      <c r="AV28" s="518"/>
      <c r="AW28" s="518"/>
      <c r="AX28" s="519"/>
      <c r="AY28" s="642" t="s">
        <v>183</v>
      </c>
      <c r="AZ28" s="643"/>
      <c r="BA28" s="643"/>
      <c r="BB28" s="644"/>
      <c r="BC28" s="426" t="s">
        <v>48</v>
      </c>
      <c r="BD28" s="427"/>
      <c r="BE28" s="427"/>
      <c r="BF28" s="427"/>
      <c r="BG28" s="427"/>
      <c r="BH28" s="427"/>
      <c r="BI28" s="427"/>
      <c r="BJ28" s="427"/>
      <c r="BK28" s="427"/>
      <c r="BL28" s="427"/>
      <c r="BM28" s="428"/>
      <c r="BN28" s="429">
        <v>285595</v>
      </c>
      <c r="BO28" s="430"/>
      <c r="BP28" s="430"/>
      <c r="BQ28" s="430"/>
      <c r="BR28" s="430"/>
      <c r="BS28" s="430"/>
      <c r="BT28" s="430"/>
      <c r="BU28" s="431"/>
      <c r="BV28" s="429">
        <v>422562</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184</v>
      </c>
      <c r="F29" s="496"/>
      <c r="G29" s="496"/>
      <c r="H29" s="496"/>
      <c r="I29" s="496"/>
      <c r="J29" s="496"/>
      <c r="K29" s="497"/>
      <c r="L29" s="517">
        <v>4</v>
      </c>
      <c r="M29" s="518"/>
      <c r="N29" s="518"/>
      <c r="O29" s="518"/>
      <c r="P29" s="557"/>
      <c r="Q29" s="517">
        <v>1230</v>
      </c>
      <c r="R29" s="518"/>
      <c r="S29" s="518"/>
      <c r="T29" s="518"/>
      <c r="U29" s="518"/>
      <c r="V29" s="557"/>
      <c r="W29" s="617"/>
      <c r="X29" s="618"/>
      <c r="Y29" s="619"/>
      <c r="Z29" s="516" t="s">
        <v>185</v>
      </c>
      <c r="AA29" s="496"/>
      <c r="AB29" s="496"/>
      <c r="AC29" s="496"/>
      <c r="AD29" s="496"/>
      <c r="AE29" s="496"/>
      <c r="AF29" s="496"/>
      <c r="AG29" s="497"/>
      <c r="AH29" s="517">
        <v>59</v>
      </c>
      <c r="AI29" s="518"/>
      <c r="AJ29" s="518"/>
      <c r="AK29" s="518"/>
      <c r="AL29" s="557"/>
      <c r="AM29" s="517">
        <v>171771</v>
      </c>
      <c r="AN29" s="518"/>
      <c r="AO29" s="518"/>
      <c r="AP29" s="518"/>
      <c r="AQ29" s="518"/>
      <c r="AR29" s="557"/>
      <c r="AS29" s="517">
        <v>2911</v>
      </c>
      <c r="AT29" s="518"/>
      <c r="AU29" s="518"/>
      <c r="AV29" s="518"/>
      <c r="AW29" s="518"/>
      <c r="AX29" s="519"/>
      <c r="AY29" s="645"/>
      <c r="AZ29" s="646"/>
      <c r="BA29" s="646"/>
      <c r="BB29" s="647"/>
      <c r="BC29" s="500" t="s">
        <v>186</v>
      </c>
      <c r="BD29" s="501"/>
      <c r="BE29" s="501"/>
      <c r="BF29" s="501"/>
      <c r="BG29" s="501"/>
      <c r="BH29" s="501"/>
      <c r="BI29" s="501"/>
      <c r="BJ29" s="501"/>
      <c r="BK29" s="501"/>
      <c r="BL29" s="501"/>
      <c r="BM29" s="502"/>
      <c r="BN29" s="466">
        <v>24094</v>
      </c>
      <c r="BO29" s="467"/>
      <c r="BP29" s="467"/>
      <c r="BQ29" s="467"/>
      <c r="BR29" s="467"/>
      <c r="BS29" s="467"/>
      <c r="BT29" s="467"/>
      <c r="BU29" s="468"/>
      <c r="BV29" s="466">
        <v>20232</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187</v>
      </c>
      <c r="X30" s="624"/>
      <c r="Y30" s="624"/>
      <c r="Z30" s="624"/>
      <c r="AA30" s="624"/>
      <c r="AB30" s="624"/>
      <c r="AC30" s="624"/>
      <c r="AD30" s="624"/>
      <c r="AE30" s="624"/>
      <c r="AF30" s="624"/>
      <c r="AG30" s="625"/>
      <c r="AH30" s="582">
        <v>99.7</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402396</v>
      </c>
      <c r="BO30" s="640"/>
      <c r="BP30" s="640"/>
      <c r="BQ30" s="640"/>
      <c r="BR30" s="640"/>
      <c r="BS30" s="640"/>
      <c r="BT30" s="640"/>
      <c r="BU30" s="641"/>
      <c r="BV30" s="639">
        <v>489135</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188</v>
      </c>
      <c r="D32" s="213"/>
      <c r="E32" s="213"/>
      <c r="F32" s="210"/>
      <c r="G32" s="210"/>
      <c r="H32" s="210"/>
      <c r="I32" s="210"/>
      <c r="J32" s="210"/>
      <c r="K32" s="210"/>
      <c r="L32" s="210"/>
      <c r="M32" s="210"/>
      <c r="N32" s="210"/>
      <c r="O32" s="210"/>
      <c r="P32" s="210"/>
      <c r="Q32" s="210"/>
      <c r="R32" s="210"/>
      <c r="S32" s="210"/>
      <c r="T32" s="210"/>
      <c r="U32" s="210" t="s">
        <v>189</v>
      </c>
      <c r="V32" s="210"/>
      <c r="W32" s="210"/>
      <c r="X32" s="210"/>
      <c r="Y32" s="210"/>
      <c r="Z32" s="210"/>
      <c r="AA32" s="210"/>
      <c r="AB32" s="210"/>
      <c r="AC32" s="210"/>
      <c r="AD32" s="210"/>
      <c r="AE32" s="210"/>
      <c r="AF32" s="210"/>
      <c r="AG32" s="210"/>
      <c r="AH32" s="210"/>
      <c r="AI32" s="210"/>
      <c r="AJ32" s="210"/>
      <c r="AK32" s="210"/>
      <c r="AL32" s="210"/>
      <c r="AM32" s="214" t="s">
        <v>190</v>
      </c>
      <c r="AN32" s="210"/>
      <c r="AO32" s="210"/>
      <c r="AP32" s="210"/>
      <c r="AQ32" s="210"/>
      <c r="AR32" s="210"/>
      <c r="AS32" s="214"/>
      <c r="AT32" s="214"/>
      <c r="AU32" s="214"/>
      <c r="AV32" s="214"/>
      <c r="AW32" s="214"/>
      <c r="AX32" s="214"/>
      <c r="AY32" s="214"/>
      <c r="AZ32" s="214"/>
      <c r="BA32" s="214"/>
      <c r="BB32" s="210"/>
      <c r="BC32" s="214"/>
      <c r="BD32" s="210"/>
      <c r="BE32" s="214" t="s">
        <v>191</v>
      </c>
      <c r="BF32" s="210"/>
      <c r="BG32" s="210"/>
      <c r="BH32" s="210"/>
      <c r="BI32" s="210"/>
      <c r="BJ32" s="214"/>
      <c r="BK32" s="214"/>
      <c r="BL32" s="214"/>
      <c r="BM32" s="214"/>
      <c r="BN32" s="214"/>
      <c r="BO32" s="214"/>
      <c r="BP32" s="214"/>
      <c r="BQ32" s="214"/>
      <c r="BR32" s="210"/>
      <c r="BS32" s="210"/>
      <c r="BT32" s="210"/>
      <c r="BU32" s="210"/>
      <c r="BV32" s="210"/>
      <c r="BW32" s="210" t="s">
        <v>192</v>
      </c>
      <c r="BX32" s="210"/>
      <c r="BY32" s="210"/>
      <c r="BZ32" s="210"/>
      <c r="CA32" s="210"/>
      <c r="CB32" s="214"/>
      <c r="CC32" s="214"/>
      <c r="CD32" s="214"/>
      <c r="CE32" s="214"/>
      <c r="CF32" s="214"/>
      <c r="CG32" s="214"/>
      <c r="CH32" s="214"/>
      <c r="CI32" s="214"/>
      <c r="CJ32" s="214"/>
      <c r="CK32" s="214"/>
      <c r="CL32" s="214"/>
      <c r="CM32" s="214"/>
      <c r="CN32" s="214"/>
      <c r="CO32" s="214" t="s">
        <v>193</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194</v>
      </c>
      <c r="D33" s="490"/>
      <c r="E33" s="455" t="s">
        <v>195</v>
      </c>
      <c r="F33" s="455"/>
      <c r="G33" s="455"/>
      <c r="H33" s="455"/>
      <c r="I33" s="455"/>
      <c r="J33" s="455"/>
      <c r="K33" s="455"/>
      <c r="L33" s="455"/>
      <c r="M33" s="455"/>
      <c r="N33" s="455"/>
      <c r="O33" s="455"/>
      <c r="P33" s="455"/>
      <c r="Q33" s="455"/>
      <c r="R33" s="455"/>
      <c r="S33" s="455"/>
      <c r="T33" s="215"/>
      <c r="U33" s="490" t="s">
        <v>196</v>
      </c>
      <c r="V33" s="490"/>
      <c r="W33" s="455" t="s">
        <v>197</v>
      </c>
      <c r="X33" s="455"/>
      <c r="Y33" s="455"/>
      <c r="Z33" s="455"/>
      <c r="AA33" s="455"/>
      <c r="AB33" s="455"/>
      <c r="AC33" s="455"/>
      <c r="AD33" s="455"/>
      <c r="AE33" s="455"/>
      <c r="AF33" s="455"/>
      <c r="AG33" s="455"/>
      <c r="AH33" s="455"/>
      <c r="AI33" s="455"/>
      <c r="AJ33" s="455"/>
      <c r="AK33" s="455"/>
      <c r="AL33" s="215"/>
      <c r="AM33" s="490" t="s">
        <v>198</v>
      </c>
      <c r="AN33" s="490"/>
      <c r="AO33" s="455" t="s">
        <v>195</v>
      </c>
      <c r="AP33" s="455"/>
      <c r="AQ33" s="455"/>
      <c r="AR33" s="455"/>
      <c r="AS33" s="455"/>
      <c r="AT33" s="455"/>
      <c r="AU33" s="455"/>
      <c r="AV33" s="455"/>
      <c r="AW33" s="455"/>
      <c r="AX33" s="455"/>
      <c r="AY33" s="455"/>
      <c r="AZ33" s="455"/>
      <c r="BA33" s="455"/>
      <c r="BB33" s="455"/>
      <c r="BC33" s="455"/>
      <c r="BD33" s="216"/>
      <c r="BE33" s="455" t="s">
        <v>199</v>
      </c>
      <c r="BF33" s="455"/>
      <c r="BG33" s="455" t="s">
        <v>200</v>
      </c>
      <c r="BH33" s="455"/>
      <c r="BI33" s="455"/>
      <c r="BJ33" s="455"/>
      <c r="BK33" s="455"/>
      <c r="BL33" s="455"/>
      <c r="BM33" s="455"/>
      <c r="BN33" s="455"/>
      <c r="BO33" s="455"/>
      <c r="BP33" s="455"/>
      <c r="BQ33" s="455"/>
      <c r="BR33" s="455"/>
      <c r="BS33" s="455"/>
      <c r="BT33" s="455"/>
      <c r="BU33" s="455"/>
      <c r="BV33" s="216"/>
      <c r="BW33" s="490" t="s">
        <v>199</v>
      </c>
      <c r="BX33" s="490"/>
      <c r="BY33" s="455" t="s">
        <v>201</v>
      </c>
      <c r="BZ33" s="455"/>
      <c r="CA33" s="455"/>
      <c r="CB33" s="455"/>
      <c r="CC33" s="455"/>
      <c r="CD33" s="455"/>
      <c r="CE33" s="455"/>
      <c r="CF33" s="455"/>
      <c r="CG33" s="455"/>
      <c r="CH33" s="455"/>
      <c r="CI33" s="455"/>
      <c r="CJ33" s="455"/>
      <c r="CK33" s="455"/>
      <c r="CL33" s="455"/>
      <c r="CM33" s="455"/>
      <c r="CN33" s="215"/>
      <c r="CO33" s="490" t="s">
        <v>196</v>
      </c>
      <c r="CP33" s="490"/>
      <c r="CQ33" s="455" t="s">
        <v>202</v>
      </c>
      <c r="CR33" s="455"/>
      <c r="CS33" s="455"/>
      <c r="CT33" s="455"/>
      <c r="CU33" s="455"/>
      <c r="CV33" s="455"/>
      <c r="CW33" s="455"/>
      <c r="CX33" s="455"/>
      <c r="CY33" s="455"/>
      <c r="CZ33" s="455"/>
      <c r="DA33" s="455"/>
      <c r="DB33" s="455"/>
      <c r="DC33" s="455"/>
      <c r="DD33" s="455"/>
      <c r="DE33" s="455"/>
      <c r="DF33" s="215"/>
      <c r="DG33" s="651" t="s">
        <v>203</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2</v>
      </c>
      <c r="V34" s="652"/>
      <c r="W34" s="653" t="str">
        <f>IF('各会計、関係団体の財政状況及び健全化判断比率'!B28="","",'各会計、関係団体の財政状況及び健全化判断比率'!B28)</f>
        <v>国民健康保険特別会計</v>
      </c>
      <c r="X34" s="653"/>
      <c r="Y34" s="653"/>
      <c r="Z34" s="653"/>
      <c r="AA34" s="653"/>
      <c r="AB34" s="653"/>
      <c r="AC34" s="653"/>
      <c r="AD34" s="653"/>
      <c r="AE34" s="653"/>
      <c r="AF34" s="653"/>
      <c r="AG34" s="653"/>
      <c r="AH34" s="653"/>
      <c r="AI34" s="653"/>
      <c r="AJ34" s="653"/>
      <c r="AK34" s="653"/>
      <c r="AL34" s="213"/>
      <c r="AM34" s="652" t="str">
        <f>IF(AO34="","",MAX(C34:D43,U34:V43)+1)</f>
        <v/>
      </c>
      <c r="AN34" s="652"/>
      <c r="AO34" s="653"/>
      <c r="AP34" s="653"/>
      <c r="AQ34" s="653"/>
      <c r="AR34" s="653"/>
      <c r="AS34" s="653"/>
      <c r="AT34" s="653"/>
      <c r="AU34" s="653"/>
      <c r="AV34" s="653"/>
      <c r="AW34" s="653"/>
      <c r="AX34" s="653"/>
      <c r="AY34" s="653"/>
      <c r="AZ34" s="653"/>
      <c r="BA34" s="653"/>
      <c r="BB34" s="653"/>
      <c r="BC34" s="653"/>
      <c r="BD34" s="213"/>
      <c r="BE34" s="652">
        <f>IF(BG34="","",MAX(C34:D43,U34:V43,AM34:AN43)+1)</f>
        <v>6</v>
      </c>
      <c r="BF34" s="652"/>
      <c r="BG34" s="653" t="str">
        <f>IF('各会計、関係団体の財政状況及び健全化判断比率'!B32="","",'各会計、関係団体の財政状況及び健全化判断比率'!B32)</f>
        <v>簡易水道事業特別会計</v>
      </c>
      <c r="BH34" s="653"/>
      <c r="BI34" s="653"/>
      <c r="BJ34" s="653"/>
      <c r="BK34" s="653"/>
      <c r="BL34" s="653"/>
      <c r="BM34" s="653"/>
      <c r="BN34" s="653"/>
      <c r="BO34" s="653"/>
      <c r="BP34" s="653"/>
      <c r="BQ34" s="653"/>
      <c r="BR34" s="653"/>
      <c r="BS34" s="653"/>
      <c r="BT34" s="653"/>
      <c r="BU34" s="653"/>
      <c r="BV34" s="213"/>
      <c r="BW34" s="652">
        <f>IF(BY34="","",MAX(C34:D43,U34:V43,AM34:AN43,BE34:BF43)+1)</f>
        <v>8</v>
      </c>
      <c r="BX34" s="652"/>
      <c r="BY34" s="653" t="str">
        <f>IF('各会計、関係団体の財政状況及び健全化判断比率'!B68="","",'各会計、関係団体の財政状況及び健全化判断比率'!B68)</f>
        <v>上川北部消防事務組合</v>
      </c>
      <c r="BZ34" s="653"/>
      <c r="CA34" s="653"/>
      <c r="CB34" s="653"/>
      <c r="CC34" s="653"/>
      <c r="CD34" s="653"/>
      <c r="CE34" s="653"/>
      <c r="CF34" s="653"/>
      <c r="CG34" s="653"/>
      <c r="CH34" s="653"/>
      <c r="CI34" s="653"/>
      <c r="CJ34" s="653"/>
      <c r="CK34" s="653"/>
      <c r="CL34" s="653"/>
      <c r="CM34" s="653"/>
      <c r="CN34" s="213"/>
      <c r="CO34" s="652" t="str">
        <f>IF(CQ34="","",MAX(C34:D43,U34:V43,AM34:AN43,BE34:BF43,BW34:BX43)+1)</f>
        <v/>
      </c>
      <c r="CP34" s="652"/>
      <c r="CQ34" s="653" t="str">
        <f>IF('各会計、関係団体の財政状況及び健全化判断比率'!BS7="","",'各会計、関係団体の財政状況及び健全化判断比率'!BS7)</f>
        <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t="str">
        <f>IF(E35="","",C34+1)</f>
        <v/>
      </c>
      <c r="D35" s="652"/>
      <c r="E35" s="653" t="str">
        <f>IF('各会計、関係団体の財政状況及び健全化判断比率'!B8="","",'各会計、関係団体の財政状況及び健全化判断比率'!B8)</f>
        <v/>
      </c>
      <c r="F35" s="653"/>
      <c r="G35" s="653"/>
      <c r="H35" s="653"/>
      <c r="I35" s="653"/>
      <c r="J35" s="653"/>
      <c r="K35" s="653"/>
      <c r="L35" s="653"/>
      <c r="M35" s="653"/>
      <c r="N35" s="653"/>
      <c r="O35" s="653"/>
      <c r="P35" s="653"/>
      <c r="Q35" s="653"/>
      <c r="R35" s="653"/>
      <c r="S35" s="653"/>
      <c r="T35" s="213"/>
      <c r="U35" s="652">
        <f>IF(W35="","",U34+1)</f>
        <v>3</v>
      </c>
      <c r="V35" s="652"/>
      <c r="W35" s="653" t="str">
        <f>IF('各会計、関係団体の財政状況及び健全化判断比率'!B29="","",'各会計、関係団体の財政状況及び健全化判断比率'!B29)</f>
        <v>介護保険特別会計（保険事業勘定）</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f t="shared" ref="BE35:BE43" si="1">IF(BG35="","",BE34+1)</f>
        <v>7</v>
      </c>
      <c r="BF35" s="652"/>
      <c r="BG35" s="653" t="str">
        <f>IF('各会計、関係団体の財政状況及び健全化判断比率'!B33="","",'各会計、関係団体の財政状況及び健全化判断比率'!B33)</f>
        <v>農業集落排水事業特別会計</v>
      </c>
      <c r="BH35" s="653"/>
      <c r="BI35" s="653"/>
      <c r="BJ35" s="653"/>
      <c r="BK35" s="653"/>
      <c r="BL35" s="653"/>
      <c r="BM35" s="653"/>
      <c r="BN35" s="653"/>
      <c r="BO35" s="653"/>
      <c r="BP35" s="653"/>
      <c r="BQ35" s="653"/>
      <c r="BR35" s="653"/>
      <c r="BS35" s="653"/>
      <c r="BT35" s="653"/>
      <c r="BU35" s="653"/>
      <c r="BV35" s="213"/>
      <c r="BW35" s="652">
        <f t="shared" ref="BW35:BW43" si="2">IF(BY35="","",BW34+1)</f>
        <v>9</v>
      </c>
      <c r="BX35" s="652"/>
      <c r="BY35" s="653" t="str">
        <f>IF('各会計、関係団体の財政状況及び健全化判断比率'!B69="","",'各会計、関係団体の財政状況及び健全化判断比率'!B69)</f>
        <v>上川教育センター事務組合</v>
      </c>
      <c r="BZ35" s="653"/>
      <c r="CA35" s="653"/>
      <c r="CB35" s="653"/>
      <c r="CC35" s="653"/>
      <c r="CD35" s="653"/>
      <c r="CE35" s="653"/>
      <c r="CF35" s="653"/>
      <c r="CG35" s="653"/>
      <c r="CH35" s="653"/>
      <c r="CI35" s="653"/>
      <c r="CJ35" s="653"/>
      <c r="CK35" s="653"/>
      <c r="CL35" s="653"/>
      <c r="CM35" s="653"/>
      <c r="CN35" s="213"/>
      <c r="CO35" s="652" t="str">
        <f t="shared" ref="CO35:CO43" si="3">IF(CQ35="","",CO34+1)</f>
        <v/>
      </c>
      <c r="CP35" s="652"/>
      <c r="CQ35" s="653" t="str">
        <f>IF('各会計、関係団体の財政状況及び健全化判断比率'!BS8="","",'各会計、関係団体の財政状況及び健全化判断比率'!BS8)</f>
        <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4</v>
      </c>
      <c r="V36" s="652"/>
      <c r="W36" s="653" t="str">
        <f>IF('各会計、関係団体の財政状況及び健全化判断比率'!B30="","",'各会計、関係団体の財政状況及び健全化判断比率'!B30)</f>
        <v>介護保険特別会計（サービス事業勘定）</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10</v>
      </c>
      <c r="BX36" s="652"/>
      <c r="BY36" s="653" t="str">
        <f>IF('各会計、関係団体の財政状況及び健全化判断比率'!B70="","",'各会計、関係団体の財政状況及び健全化判断比率'!B70)</f>
        <v>名寄地区衛生施設事務組合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f t="shared" si="4"/>
        <v>5</v>
      </c>
      <c r="V37" s="652"/>
      <c r="W37" s="653" t="str">
        <f>IF('各会計、関係団体の財政状況及び健全化判断比率'!B31="","",'各会計、関係団体の財政状況及び健全化判断比率'!B31)</f>
        <v>後期高齢者医療特別会計</v>
      </c>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t="str">
        <f t="shared" si="2"/>
        <v/>
      </c>
      <c r="BX37" s="652"/>
      <c r="BY37" s="653" t="str">
        <f>IF('各会計、関係団体の財政状況及び健全化判断比率'!B71="","",'各会計、関係団体の財政状況及び健全化判断比率'!B71)</f>
        <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t="str">
        <f t="shared" si="2"/>
        <v/>
      </c>
      <c r="BX38" s="652"/>
      <c r="BY38" s="653" t="str">
        <f>IF('各会計、関係団体の財政状況及び健全化判断比率'!B72="","",'各会計、関係団体の財政状況及び健全化判断比率'!B72)</f>
        <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t="str">
        <f t="shared" si="2"/>
        <v/>
      </c>
      <c r="BX39" s="652"/>
      <c r="BY39" s="653" t="str">
        <f>IF('各会計、関係団体の財政状況及び健全化判断比率'!B73="","",'各会計、関係団体の財政状況及び健全化判断比率'!B73)</f>
        <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t="str">
        <f t="shared" si="2"/>
        <v/>
      </c>
      <c r="BX40" s="652"/>
      <c r="BY40" s="653" t="str">
        <f>IF('各会計、関係団体の財政状況及び健全化判断比率'!B74="","",'各会計、関係団体の財政状況及び健全化判断比率'!B74)</f>
        <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t="str">
        <f t="shared" si="2"/>
        <v/>
      </c>
      <c r="BX41" s="652"/>
      <c r="BY41" s="653" t="str">
        <f>IF('各会計、関係団体の財政状況及び健全化判断比率'!B75="","",'各会計、関係団体の財政状況及び健全化判断比率'!B75)</f>
        <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204</v>
      </c>
      <c r="C46" s="185"/>
      <c r="D46" s="185"/>
      <c r="E46" s="185" t="s">
        <v>205</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206</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207</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208</v>
      </c>
    </row>
    <row r="50" spans="5:5" x14ac:dyDescent="0.15">
      <c r="E50" s="187" t="s">
        <v>209</v>
      </c>
    </row>
    <row r="51" spans="5:5" x14ac:dyDescent="0.15">
      <c r="E51" s="187" t="s">
        <v>210</v>
      </c>
    </row>
    <row r="52" spans="5:5" x14ac:dyDescent="0.15">
      <c r="E52" s="187" t="s">
        <v>211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cItCiwLotiRwQHi9A+oDA19OxiDdfdhCejvGK3rGKN/f54nCLXCP3HrZqKMj+Ui95D+i9Vi4awYZMsyCPu4ayg==" saltValue="mnupTKWQ3O0OzLCPLhZQx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F2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x14ac:dyDescent="0.15">
      <c r="A34" s="22"/>
      <c r="B34" s="31"/>
      <c r="C34" s="1243" t="s">
        <v>565</v>
      </c>
      <c r="D34" s="1243"/>
      <c r="E34" s="1244"/>
      <c r="F34" s="32">
        <v>8.56</v>
      </c>
      <c r="G34" s="33">
        <v>8.66</v>
      </c>
      <c r="H34" s="33">
        <v>4.54</v>
      </c>
      <c r="I34" s="33">
        <v>6.06</v>
      </c>
      <c r="J34" s="34">
        <v>6.63</v>
      </c>
      <c r="K34" s="22"/>
      <c r="L34" s="22"/>
      <c r="M34" s="22"/>
      <c r="N34" s="22"/>
      <c r="O34" s="22"/>
      <c r="P34" s="22"/>
    </row>
    <row r="35" spans="1:16" ht="39" customHeight="1" x14ac:dyDescent="0.15">
      <c r="A35" s="22"/>
      <c r="B35" s="35"/>
      <c r="C35" s="1237" t="s">
        <v>566</v>
      </c>
      <c r="D35" s="1238"/>
      <c r="E35" s="1239"/>
      <c r="F35" s="36">
        <v>0.53</v>
      </c>
      <c r="G35" s="37">
        <v>0.24</v>
      </c>
      <c r="H35" s="37">
        <v>1.26</v>
      </c>
      <c r="I35" s="37">
        <v>1.9</v>
      </c>
      <c r="J35" s="38">
        <v>0.84</v>
      </c>
      <c r="K35" s="22"/>
      <c r="L35" s="22"/>
      <c r="M35" s="22"/>
      <c r="N35" s="22"/>
      <c r="O35" s="22"/>
      <c r="P35" s="22"/>
    </row>
    <row r="36" spans="1:16" ht="39" customHeight="1" x14ac:dyDescent="0.15">
      <c r="A36" s="22"/>
      <c r="B36" s="35"/>
      <c r="C36" s="1237" t="s">
        <v>567</v>
      </c>
      <c r="D36" s="1238"/>
      <c r="E36" s="1239"/>
      <c r="F36" s="36">
        <v>0.99</v>
      </c>
      <c r="G36" s="37">
        <v>0.54</v>
      </c>
      <c r="H36" s="37">
        <v>0.41</v>
      </c>
      <c r="I36" s="37">
        <v>0.56999999999999995</v>
      </c>
      <c r="J36" s="38">
        <v>0.33</v>
      </c>
      <c r="K36" s="22"/>
      <c r="L36" s="22"/>
      <c r="M36" s="22"/>
      <c r="N36" s="22"/>
      <c r="O36" s="22"/>
      <c r="P36" s="22"/>
    </row>
    <row r="37" spans="1:16" ht="39" customHeight="1" x14ac:dyDescent="0.15">
      <c r="A37" s="22"/>
      <c r="B37" s="35"/>
      <c r="C37" s="1237" t="s">
        <v>568</v>
      </c>
      <c r="D37" s="1238"/>
      <c r="E37" s="1239"/>
      <c r="F37" s="36">
        <v>0.27</v>
      </c>
      <c r="G37" s="37">
        <v>0.01</v>
      </c>
      <c r="H37" s="37">
        <v>0.06</v>
      </c>
      <c r="I37" s="37">
        <v>0.18</v>
      </c>
      <c r="J37" s="38">
        <v>0.19</v>
      </c>
      <c r="K37" s="22"/>
      <c r="L37" s="22"/>
      <c r="M37" s="22"/>
      <c r="N37" s="22"/>
      <c r="O37" s="22"/>
      <c r="P37" s="22"/>
    </row>
    <row r="38" spans="1:16" ht="39" customHeight="1" x14ac:dyDescent="0.15">
      <c r="A38" s="22"/>
      <c r="B38" s="35"/>
      <c r="C38" s="1237" t="s">
        <v>569</v>
      </c>
      <c r="D38" s="1238"/>
      <c r="E38" s="1239"/>
      <c r="F38" s="36">
        <v>0.01</v>
      </c>
      <c r="G38" s="37">
        <v>0.11</v>
      </c>
      <c r="H38" s="37">
        <v>0.09</v>
      </c>
      <c r="I38" s="37">
        <v>0.06</v>
      </c>
      <c r="J38" s="38">
        <v>0.12</v>
      </c>
      <c r="K38" s="22"/>
      <c r="L38" s="22"/>
      <c r="M38" s="22"/>
      <c r="N38" s="22"/>
      <c r="O38" s="22"/>
      <c r="P38" s="22"/>
    </row>
    <row r="39" spans="1:16" ht="39" customHeight="1" x14ac:dyDescent="0.15">
      <c r="A39" s="22"/>
      <c r="B39" s="35"/>
      <c r="C39" s="1237" t="s">
        <v>570</v>
      </c>
      <c r="D39" s="1238"/>
      <c r="E39" s="1239"/>
      <c r="F39" s="36">
        <v>0.43</v>
      </c>
      <c r="G39" s="37">
        <v>0.15</v>
      </c>
      <c r="H39" s="37">
        <v>0.02</v>
      </c>
      <c r="I39" s="37">
        <v>0.13</v>
      </c>
      <c r="J39" s="38">
        <v>0.08</v>
      </c>
      <c r="K39" s="22"/>
      <c r="L39" s="22"/>
      <c r="M39" s="22"/>
      <c r="N39" s="22"/>
      <c r="O39" s="22"/>
      <c r="P39" s="22"/>
    </row>
    <row r="40" spans="1:16" ht="39" customHeight="1" x14ac:dyDescent="0.15">
      <c r="A40" s="22"/>
      <c r="B40" s="35"/>
      <c r="C40" s="1237" t="s">
        <v>571</v>
      </c>
      <c r="D40" s="1238"/>
      <c r="E40" s="1239"/>
      <c r="F40" s="36">
        <v>0.27</v>
      </c>
      <c r="G40" s="37">
        <v>0.24</v>
      </c>
      <c r="H40" s="37">
        <v>0.25</v>
      </c>
      <c r="I40" s="37">
        <v>0.26</v>
      </c>
      <c r="J40" s="38">
        <v>0.03</v>
      </c>
      <c r="K40" s="22"/>
      <c r="L40" s="22"/>
      <c r="M40" s="22"/>
      <c r="N40" s="22"/>
      <c r="O40" s="22"/>
      <c r="P40" s="22"/>
    </row>
    <row r="41" spans="1:16" ht="39" customHeight="1" x14ac:dyDescent="0.15">
      <c r="A41" s="22"/>
      <c r="B41" s="35"/>
      <c r="C41" s="1237"/>
      <c r="D41" s="1238"/>
      <c r="E41" s="1239"/>
      <c r="F41" s="36"/>
      <c r="G41" s="37"/>
      <c r="H41" s="37"/>
      <c r="I41" s="37"/>
      <c r="J41" s="38"/>
      <c r="K41" s="22"/>
      <c r="L41" s="22"/>
      <c r="M41" s="22"/>
      <c r="N41" s="22"/>
      <c r="O41" s="22"/>
      <c r="P41" s="22"/>
    </row>
    <row r="42" spans="1:16" ht="39" customHeight="1" x14ac:dyDescent="0.15">
      <c r="A42" s="22"/>
      <c r="B42" s="39"/>
      <c r="C42" s="1237" t="s">
        <v>572</v>
      </c>
      <c r="D42" s="1238"/>
      <c r="E42" s="1239"/>
      <c r="F42" s="36" t="s">
        <v>514</v>
      </c>
      <c r="G42" s="37" t="s">
        <v>514</v>
      </c>
      <c r="H42" s="37" t="s">
        <v>514</v>
      </c>
      <c r="I42" s="37" t="s">
        <v>514</v>
      </c>
      <c r="J42" s="38" t="s">
        <v>514</v>
      </c>
      <c r="K42" s="22"/>
      <c r="L42" s="22"/>
      <c r="M42" s="22"/>
      <c r="N42" s="22"/>
      <c r="O42" s="22"/>
      <c r="P42" s="22"/>
    </row>
    <row r="43" spans="1:16" ht="39" customHeight="1" thickBot="1" x14ac:dyDescent="0.2">
      <c r="A43" s="22"/>
      <c r="B43" s="40"/>
      <c r="C43" s="1240" t="s">
        <v>573</v>
      </c>
      <c r="D43" s="1241"/>
      <c r="E43" s="1242"/>
      <c r="F43" s="41" t="s">
        <v>514</v>
      </c>
      <c r="G43" s="42" t="s">
        <v>514</v>
      </c>
      <c r="H43" s="42" t="s">
        <v>514</v>
      </c>
      <c r="I43" s="42" t="s">
        <v>514</v>
      </c>
      <c r="J43" s="43" t="s">
        <v>514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UwVzUjpY9yfQsP4x/PE+1j4qCrYT0QKMPd6AXN5LV2nDyu5o8faTa89W6dTc7zbkpMMUSUIfjTDG0jvgAnr2sg==" saltValue="XpB5lAc06uqeYFwr7wJf5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G46" zoomScaleSheetLayoutView="55" workbookViewId="0">
      <selection activeCell="O61" sqref="O61"/>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15">
      <c r="A45" s="48"/>
      <c r="B45" s="1245" t="s">
        <v>11</v>
      </c>
      <c r="C45" s="1246"/>
      <c r="D45" s="58"/>
      <c r="E45" s="1251" t="s">
        <v>12</v>
      </c>
      <c r="F45" s="1251"/>
      <c r="G45" s="1251"/>
      <c r="H45" s="1251"/>
      <c r="I45" s="1251"/>
      <c r="J45" s="1252"/>
      <c r="K45" s="59">
        <v>188</v>
      </c>
      <c r="L45" s="60">
        <v>176</v>
      </c>
      <c r="M45" s="60">
        <v>175</v>
      </c>
      <c r="N45" s="60">
        <v>193</v>
      </c>
      <c r="O45" s="61">
        <v>204</v>
      </c>
      <c r="P45" s="48"/>
      <c r="Q45" s="48"/>
      <c r="R45" s="48"/>
      <c r="S45" s="48"/>
      <c r="T45" s="48"/>
      <c r="U45" s="48"/>
    </row>
    <row r="46" spans="1:21" ht="30.75" customHeight="1" x14ac:dyDescent="0.15">
      <c r="A46" s="48"/>
      <c r="B46" s="1247"/>
      <c r="C46" s="1248"/>
      <c r="D46" s="62"/>
      <c r="E46" s="1253" t="s">
        <v>13</v>
      </c>
      <c r="F46" s="1253"/>
      <c r="G46" s="1253"/>
      <c r="H46" s="1253"/>
      <c r="I46" s="1253"/>
      <c r="J46" s="1254"/>
      <c r="K46" s="63" t="s">
        <v>514</v>
      </c>
      <c r="L46" s="64" t="s">
        <v>514</v>
      </c>
      <c r="M46" s="64" t="s">
        <v>514</v>
      </c>
      <c r="N46" s="64" t="s">
        <v>514</v>
      </c>
      <c r="O46" s="65" t="s">
        <v>514</v>
      </c>
      <c r="P46" s="48"/>
      <c r="Q46" s="48"/>
      <c r="R46" s="48"/>
      <c r="S46" s="48"/>
      <c r="T46" s="48"/>
      <c r="U46" s="48"/>
    </row>
    <row r="47" spans="1:21" ht="30.75" customHeight="1" x14ac:dyDescent="0.15">
      <c r="A47" s="48"/>
      <c r="B47" s="1247"/>
      <c r="C47" s="1248"/>
      <c r="D47" s="62"/>
      <c r="E47" s="1253" t="s">
        <v>14</v>
      </c>
      <c r="F47" s="1253"/>
      <c r="G47" s="1253"/>
      <c r="H47" s="1253"/>
      <c r="I47" s="1253"/>
      <c r="J47" s="1254"/>
      <c r="K47" s="63" t="s">
        <v>514</v>
      </c>
      <c r="L47" s="64" t="s">
        <v>514</v>
      </c>
      <c r="M47" s="64" t="s">
        <v>514</v>
      </c>
      <c r="N47" s="64" t="s">
        <v>514</v>
      </c>
      <c r="O47" s="65" t="s">
        <v>514</v>
      </c>
      <c r="P47" s="48"/>
      <c r="Q47" s="48"/>
      <c r="R47" s="48"/>
      <c r="S47" s="48"/>
      <c r="T47" s="48"/>
      <c r="U47" s="48"/>
    </row>
    <row r="48" spans="1:21" ht="30.75" customHeight="1" x14ac:dyDescent="0.15">
      <c r="A48" s="48"/>
      <c r="B48" s="1247"/>
      <c r="C48" s="1248"/>
      <c r="D48" s="62"/>
      <c r="E48" s="1253" t="s">
        <v>15</v>
      </c>
      <c r="F48" s="1253"/>
      <c r="G48" s="1253"/>
      <c r="H48" s="1253"/>
      <c r="I48" s="1253"/>
      <c r="J48" s="1254"/>
      <c r="K48" s="63">
        <v>25</v>
      </c>
      <c r="L48" s="64">
        <v>24</v>
      </c>
      <c r="M48" s="64">
        <v>24</v>
      </c>
      <c r="N48" s="64">
        <v>25</v>
      </c>
      <c r="O48" s="65">
        <v>25</v>
      </c>
      <c r="P48" s="48"/>
      <c r="Q48" s="48"/>
      <c r="R48" s="48"/>
      <c r="S48" s="48"/>
      <c r="T48" s="48"/>
      <c r="U48" s="48"/>
    </row>
    <row r="49" spans="1:21" ht="30.75" customHeight="1" x14ac:dyDescent="0.15">
      <c r="A49" s="48"/>
      <c r="B49" s="1247"/>
      <c r="C49" s="1248"/>
      <c r="D49" s="62"/>
      <c r="E49" s="1253" t="s">
        <v>16</v>
      </c>
      <c r="F49" s="1253"/>
      <c r="G49" s="1253"/>
      <c r="H49" s="1253"/>
      <c r="I49" s="1253"/>
      <c r="J49" s="1254"/>
      <c r="K49" s="63">
        <v>3</v>
      </c>
      <c r="L49" s="64">
        <v>2</v>
      </c>
      <c r="M49" s="64">
        <v>7</v>
      </c>
      <c r="N49" s="64">
        <v>5</v>
      </c>
      <c r="O49" s="65">
        <v>0</v>
      </c>
      <c r="P49" s="48"/>
      <c r="Q49" s="48"/>
      <c r="R49" s="48"/>
      <c r="S49" s="48"/>
      <c r="T49" s="48"/>
      <c r="U49" s="48"/>
    </row>
    <row r="50" spans="1:21" ht="30.75" customHeight="1" x14ac:dyDescent="0.15">
      <c r="A50" s="48"/>
      <c r="B50" s="1247"/>
      <c r="C50" s="1248"/>
      <c r="D50" s="62"/>
      <c r="E50" s="1253" t="s">
        <v>17</v>
      </c>
      <c r="F50" s="1253"/>
      <c r="G50" s="1253"/>
      <c r="H50" s="1253"/>
      <c r="I50" s="1253"/>
      <c r="J50" s="1254"/>
      <c r="K50" s="63" t="s">
        <v>514</v>
      </c>
      <c r="L50" s="64" t="s">
        <v>514</v>
      </c>
      <c r="M50" s="64" t="s">
        <v>514</v>
      </c>
      <c r="N50" s="64" t="s">
        <v>514</v>
      </c>
      <c r="O50" s="65" t="s">
        <v>514</v>
      </c>
      <c r="P50" s="48"/>
      <c r="Q50" s="48"/>
      <c r="R50" s="48"/>
      <c r="S50" s="48"/>
      <c r="T50" s="48"/>
      <c r="U50" s="48"/>
    </row>
    <row r="51" spans="1:21" ht="30.75" customHeight="1" x14ac:dyDescent="0.15">
      <c r="A51" s="48"/>
      <c r="B51" s="1249"/>
      <c r="C51" s="1250"/>
      <c r="D51" s="66"/>
      <c r="E51" s="1253" t="s">
        <v>18</v>
      </c>
      <c r="F51" s="1253"/>
      <c r="G51" s="1253"/>
      <c r="H51" s="1253"/>
      <c r="I51" s="1253"/>
      <c r="J51" s="1254"/>
      <c r="K51" s="63" t="s">
        <v>514</v>
      </c>
      <c r="L51" s="64" t="s">
        <v>514</v>
      </c>
      <c r="M51" s="64" t="s">
        <v>514</v>
      </c>
      <c r="N51" s="64">
        <v>0</v>
      </c>
      <c r="O51" s="65">
        <v>0</v>
      </c>
      <c r="P51" s="48"/>
      <c r="Q51" s="48"/>
      <c r="R51" s="48"/>
      <c r="S51" s="48"/>
      <c r="T51" s="48"/>
      <c r="U51" s="48"/>
    </row>
    <row r="52" spans="1:21" ht="30.75" customHeight="1" x14ac:dyDescent="0.15">
      <c r="A52" s="48"/>
      <c r="B52" s="1255" t="s">
        <v>19</v>
      </c>
      <c r="C52" s="1256"/>
      <c r="D52" s="66"/>
      <c r="E52" s="1253" t="s">
        <v>20</v>
      </c>
      <c r="F52" s="1253"/>
      <c r="G52" s="1253"/>
      <c r="H52" s="1253"/>
      <c r="I52" s="1253"/>
      <c r="J52" s="1254"/>
      <c r="K52" s="63">
        <v>182</v>
      </c>
      <c r="L52" s="64">
        <v>172</v>
      </c>
      <c r="M52" s="64">
        <v>172</v>
      </c>
      <c r="N52" s="64">
        <v>165</v>
      </c>
      <c r="O52" s="65">
        <v>171</v>
      </c>
      <c r="P52" s="48"/>
      <c r="Q52" s="48"/>
      <c r="R52" s="48"/>
      <c r="S52" s="48"/>
      <c r="T52" s="48"/>
      <c r="U52" s="48"/>
    </row>
    <row r="53" spans="1:21" ht="30.75" customHeight="1" thickBot="1" x14ac:dyDescent="0.2">
      <c r="A53" s="48"/>
      <c r="B53" s="1257" t="s">
        <v>21</v>
      </c>
      <c r="C53" s="1258"/>
      <c r="D53" s="67"/>
      <c r="E53" s="1259" t="s">
        <v>22</v>
      </c>
      <c r="F53" s="1259"/>
      <c r="G53" s="1259"/>
      <c r="H53" s="1259"/>
      <c r="I53" s="1259"/>
      <c r="J53" s="1260"/>
      <c r="K53" s="68">
        <v>34</v>
      </c>
      <c r="L53" s="69">
        <v>30</v>
      </c>
      <c r="M53" s="69">
        <v>34</v>
      </c>
      <c r="N53" s="69">
        <v>58</v>
      </c>
      <c r="O53" s="70">
        <v>58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574</v>
      </c>
      <c r="L56" s="80" t="s">
        <v>575</v>
      </c>
      <c r="M56" s="80" t="s">
        <v>576</v>
      </c>
      <c r="N56" s="80" t="s">
        <v>577</v>
      </c>
      <c r="O56" s="81" t="s">
        <v>578</v>
      </c>
      <c r="P56" s="48"/>
      <c r="Q56" s="48"/>
      <c r="R56" s="48"/>
      <c r="S56" s="48"/>
      <c r="T56" s="48"/>
      <c r="U56" s="48"/>
    </row>
    <row r="57" spans="1:21" ht="31.5" customHeight="1" x14ac:dyDescent="0.15">
      <c r="B57" s="1261" t="s">
        <v>25</v>
      </c>
      <c r="C57" s="1262"/>
      <c r="D57" s="1265" t="s">
        <v>26</v>
      </c>
      <c r="E57" s="1266"/>
      <c r="F57" s="1266"/>
      <c r="G57" s="1266"/>
      <c r="H57" s="1266"/>
      <c r="I57" s="1266"/>
      <c r="J57" s="1267"/>
      <c r="K57" s="82" t="s">
        <v>588</v>
      </c>
      <c r="L57" s="83" t="s">
        <v>588</v>
      </c>
      <c r="M57" s="83" t="s">
        <v>588</v>
      </c>
      <c r="N57" s="83" t="s">
        <v>588</v>
      </c>
      <c r="O57" s="84" t="s">
        <v>588</v>
      </c>
    </row>
    <row r="58" spans="1:21" ht="31.5" customHeight="1" thickBot="1" x14ac:dyDescent="0.2">
      <c r="B58" s="1263"/>
      <c r="C58" s="1264"/>
      <c r="D58" s="1268" t="s">
        <v>27</v>
      </c>
      <c r="E58" s="1269"/>
      <c r="F58" s="1269"/>
      <c r="G58" s="1269"/>
      <c r="H58" s="1269"/>
      <c r="I58" s="1269"/>
      <c r="J58" s="1270"/>
      <c r="K58" s="85" t="s">
        <v>588</v>
      </c>
      <c r="L58" s="86" t="s">
        <v>588</v>
      </c>
      <c r="M58" s="86" t="s">
        <v>588</v>
      </c>
      <c r="N58" s="86" t="s">
        <v>588</v>
      </c>
      <c r="O58" s="87" t="s">
        <v>588</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K1xDw1XlSmLOlrQpJwLjmZjvJtiz79khG7nWvFPBJASXZODwe8Vz0z1k+MZ2cDf+iZ+3fFMfxsYM0LroWG6SCA==" saltValue="PE/YfX0LTABk+NomC510v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A43" zoomScaleSheetLayoutView="100" workbookViewId="0">
      <selection activeCell="M41" sqref="M41"/>
    </sheetView>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555</v>
      </c>
      <c r="J40" s="99" t="s">
        <v>556</v>
      </c>
      <c r="K40" s="99" t="s">
        <v>557</v>
      </c>
      <c r="L40" s="99" t="s">
        <v>558</v>
      </c>
      <c r="M40" s="100" t="s">
        <v>559</v>
      </c>
    </row>
    <row r="41" spans="2:13" ht="27.75" customHeight="1" x14ac:dyDescent="0.15">
      <c r="B41" s="1271" t="s">
        <v>30</v>
      </c>
      <c r="C41" s="1272"/>
      <c r="D41" s="101"/>
      <c r="E41" s="1277" t="s">
        <v>31</v>
      </c>
      <c r="F41" s="1277"/>
      <c r="G41" s="1277"/>
      <c r="H41" s="1278"/>
      <c r="I41" s="102">
        <v>2032</v>
      </c>
      <c r="J41" s="103">
        <v>2246</v>
      </c>
      <c r="K41" s="103">
        <v>3179</v>
      </c>
      <c r="L41" s="103">
        <v>3203</v>
      </c>
      <c r="M41" s="104">
        <v>3296</v>
      </c>
    </row>
    <row r="42" spans="2:13" ht="27.75" customHeight="1" x14ac:dyDescent="0.15">
      <c r="B42" s="1273"/>
      <c r="C42" s="1274"/>
      <c r="D42" s="105"/>
      <c r="E42" s="1279" t="s">
        <v>32</v>
      </c>
      <c r="F42" s="1279"/>
      <c r="G42" s="1279"/>
      <c r="H42" s="1280"/>
      <c r="I42" s="106" t="s">
        <v>514</v>
      </c>
      <c r="J42" s="107" t="s">
        <v>514</v>
      </c>
      <c r="K42" s="107" t="s">
        <v>514</v>
      </c>
      <c r="L42" s="107" t="s">
        <v>514</v>
      </c>
      <c r="M42" s="108" t="s">
        <v>514</v>
      </c>
    </row>
    <row r="43" spans="2:13" ht="27.75" customHeight="1" x14ac:dyDescent="0.15">
      <c r="B43" s="1273"/>
      <c r="C43" s="1274"/>
      <c r="D43" s="105"/>
      <c r="E43" s="1279" t="s">
        <v>33</v>
      </c>
      <c r="F43" s="1279"/>
      <c r="G43" s="1279"/>
      <c r="H43" s="1280"/>
      <c r="I43" s="106">
        <v>297</v>
      </c>
      <c r="J43" s="107">
        <v>285</v>
      </c>
      <c r="K43" s="107">
        <v>270</v>
      </c>
      <c r="L43" s="107">
        <v>271</v>
      </c>
      <c r="M43" s="108">
        <v>253</v>
      </c>
    </row>
    <row r="44" spans="2:13" ht="27.75" customHeight="1" x14ac:dyDescent="0.15">
      <c r="B44" s="1273"/>
      <c r="C44" s="1274"/>
      <c r="D44" s="105"/>
      <c r="E44" s="1279" t="s">
        <v>34</v>
      </c>
      <c r="F44" s="1279"/>
      <c r="G44" s="1279"/>
      <c r="H44" s="1280"/>
      <c r="I44" s="106" t="s">
        <v>514</v>
      </c>
      <c r="J44" s="107" t="s">
        <v>514</v>
      </c>
      <c r="K44" s="107" t="s">
        <v>514</v>
      </c>
      <c r="L44" s="107" t="s">
        <v>514</v>
      </c>
      <c r="M44" s="108" t="s">
        <v>514</v>
      </c>
    </row>
    <row r="45" spans="2:13" ht="27.75" customHeight="1" x14ac:dyDescent="0.15">
      <c r="B45" s="1273"/>
      <c r="C45" s="1274"/>
      <c r="D45" s="105"/>
      <c r="E45" s="1279" t="s">
        <v>35</v>
      </c>
      <c r="F45" s="1279"/>
      <c r="G45" s="1279"/>
      <c r="H45" s="1280"/>
      <c r="I45" s="106">
        <v>214</v>
      </c>
      <c r="J45" s="107">
        <v>175</v>
      </c>
      <c r="K45" s="107">
        <v>95</v>
      </c>
      <c r="L45" s="107">
        <v>30</v>
      </c>
      <c r="M45" s="108" t="s">
        <v>514</v>
      </c>
    </row>
    <row r="46" spans="2:13" ht="27.75" customHeight="1" x14ac:dyDescent="0.15">
      <c r="B46" s="1273"/>
      <c r="C46" s="1274"/>
      <c r="D46" s="109"/>
      <c r="E46" s="1279" t="s">
        <v>36</v>
      </c>
      <c r="F46" s="1279"/>
      <c r="G46" s="1279"/>
      <c r="H46" s="1280"/>
      <c r="I46" s="106" t="s">
        <v>514</v>
      </c>
      <c r="J46" s="107" t="s">
        <v>514</v>
      </c>
      <c r="K46" s="107" t="s">
        <v>514</v>
      </c>
      <c r="L46" s="107" t="s">
        <v>514</v>
      </c>
      <c r="M46" s="108" t="s">
        <v>514</v>
      </c>
    </row>
    <row r="47" spans="2:13" ht="27.75" customHeight="1" x14ac:dyDescent="0.15">
      <c r="B47" s="1273"/>
      <c r="C47" s="1274"/>
      <c r="D47" s="110"/>
      <c r="E47" s="1281" t="s">
        <v>37</v>
      </c>
      <c r="F47" s="1282"/>
      <c r="G47" s="1282"/>
      <c r="H47" s="1283"/>
      <c r="I47" s="106" t="s">
        <v>514</v>
      </c>
      <c r="J47" s="107" t="s">
        <v>514</v>
      </c>
      <c r="K47" s="107" t="s">
        <v>514</v>
      </c>
      <c r="L47" s="107" t="s">
        <v>514</v>
      </c>
      <c r="M47" s="108" t="s">
        <v>514</v>
      </c>
    </row>
    <row r="48" spans="2:13" ht="27.75" customHeight="1" x14ac:dyDescent="0.15">
      <c r="B48" s="1273"/>
      <c r="C48" s="1274"/>
      <c r="D48" s="105"/>
      <c r="E48" s="1279" t="s">
        <v>38</v>
      </c>
      <c r="F48" s="1279"/>
      <c r="G48" s="1279"/>
      <c r="H48" s="1280"/>
      <c r="I48" s="106" t="s">
        <v>514</v>
      </c>
      <c r="J48" s="107" t="s">
        <v>514</v>
      </c>
      <c r="K48" s="107" t="s">
        <v>514</v>
      </c>
      <c r="L48" s="107" t="s">
        <v>514</v>
      </c>
      <c r="M48" s="108" t="s">
        <v>514</v>
      </c>
    </row>
    <row r="49" spans="2:13" ht="27.75" customHeight="1" x14ac:dyDescent="0.15">
      <c r="B49" s="1275"/>
      <c r="C49" s="1276"/>
      <c r="D49" s="105"/>
      <c r="E49" s="1279" t="s">
        <v>39</v>
      </c>
      <c r="F49" s="1279"/>
      <c r="G49" s="1279"/>
      <c r="H49" s="1280"/>
      <c r="I49" s="106" t="s">
        <v>514</v>
      </c>
      <c r="J49" s="107" t="s">
        <v>514</v>
      </c>
      <c r="K49" s="107" t="s">
        <v>514</v>
      </c>
      <c r="L49" s="107" t="s">
        <v>514</v>
      </c>
      <c r="M49" s="108" t="s">
        <v>514</v>
      </c>
    </row>
    <row r="50" spans="2:13" ht="27.75" customHeight="1" x14ac:dyDescent="0.15">
      <c r="B50" s="1284" t="s">
        <v>40</v>
      </c>
      <c r="C50" s="1285"/>
      <c r="D50" s="111"/>
      <c r="E50" s="1279" t="s">
        <v>41</v>
      </c>
      <c r="F50" s="1279"/>
      <c r="G50" s="1279"/>
      <c r="H50" s="1280"/>
      <c r="I50" s="106">
        <v>1240</v>
      </c>
      <c r="J50" s="107">
        <v>1292</v>
      </c>
      <c r="K50" s="107">
        <v>1176</v>
      </c>
      <c r="L50" s="107">
        <v>980</v>
      </c>
      <c r="M50" s="108">
        <v>764</v>
      </c>
    </row>
    <row r="51" spans="2:13" ht="27.75" customHeight="1" x14ac:dyDescent="0.15">
      <c r="B51" s="1273"/>
      <c r="C51" s="1274"/>
      <c r="D51" s="105"/>
      <c r="E51" s="1279" t="s">
        <v>42</v>
      </c>
      <c r="F51" s="1279"/>
      <c r="G51" s="1279"/>
      <c r="H51" s="1280"/>
      <c r="I51" s="106">
        <v>233</v>
      </c>
      <c r="J51" s="107">
        <v>277</v>
      </c>
      <c r="K51" s="107">
        <v>273</v>
      </c>
      <c r="L51" s="107">
        <v>253</v>
      </c>
      <c r="M51" s="108">
        <v>249</v>
      </c>
    </row>
    <row r="52" spans="2:13" ht="27.75" customHeight="1" x14ac:dyDescent="0.15">
      <c r="B52" s="1275"/>
      <c r="C52" s="1276"/>
      <c r="D52" s="105"/>
      <c r="E52" s="1279" t="s">
        <v>43</v>
      </c>
      <c r="F52" s="1279"/>
      <c r="G52" s="1279"/>
      <c r="H52" s="1280"/>
      <c r="I52" s="106">
        <v>1450</v>
      </c>
      <c r="J52" s="107">
        <v>1573</v>
      </c>
      <c r="K52" s="107">
        <v>2204</v>
      </c>
      <c r="L52" s="107">
        <v>2204</v>
      </c>
      <c r="M52" s="108">
        <v>2244</v>
      </c>
    </row>
    <row r="53" spans="2:13" ht="27.75" customHeight="1" thickBot="1" x14ac:dyDescent="0.2">
      <c r="B53" s="1286" t="s">
        <v>44</v>
      </c>
      <c r="C53" s="1287"/>
      <c r="D53" s="112"/>
      <c r="E53" s="1288" t="s">
        <v>45</v>
      </c>
      <c r="F53" s="1288"/>
      <c r="G53" s="1288"/>
      <c r="H53" s="1289"/>
      <c r="I53" s="113">
        <v>-380</v>
      </c>
      <c r="J53" s="114">
        <v>-436</v>
      </c>
      <c r="K53" s="114">
        <v>-110</v>
      </c>
      <c r="L53" s="114">
        <v>67</v>
      </c>
      <c r="M53" s="115">
        <v>293</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3YqgDtbQG4+RoI8G2s1+OD570eMoWINNapH0L0bdEjzQoGS405tbK8oGfs/AOrjSVEoLcNLqQPkJi4RgaqtHQ==" saltValue="uBWVqJZlz2e2S41hxa1Fx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78"/>
  <sheetViews>
    <sheetView showGridLines="0" topLeftCell="A46" zoomScale="70" zoomScaleNormal="70" zoomScaleSheetLayoutView="100" workbookViewId="0">
      <selection activeCell="F58" sqref="F58"/>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557</v>
      </c>
      <c r="G54" s="124" t="s">
        <v>558</v>
      </c>
      <c r="H54" s="125" t="s">
        <v>559</v>
      </c>
    </row>
    <row r="55" spans="2:8" ht="52.5" customHeight="1" x14ac:dyDescent="0.15">
      <c r="B55" s="126"/>
      <c r="C55" s="1298" t="s">
        <v>48</v>
      </c>
      <c r="D55" s="1298"/>
      <c r="E55" s="1299"/>
      <c r="F55" s="127">
        <v>550</v>
      </c>
      <c r="G55" s="127">
        <v>423</v>
      </c>
      <c r="H55" s="128">
        <v>286</v>
      </c>
    </row>
    <row r="56" spans="2:8" ht="52.5" customHeight="1" x14ac:dyDescent="0.15">
      <c r="B56" s="129"/>
      <c r="C56" s="1300" t="s">
        <v>49</v>
      </c>
      <c r="D56" s="1300"/>
      <c r="E56" s="1301"/>
      <c r="F56" s="130">
        <v>5</v>
      </c>
      <c r="G56" s="130">
        <v>20</v>
      </c>
      <c r="H56" s="131">
        <v>24</v>
      </c>
    </row>
    <row r="57" spans="2:8" ht="53.25" customHeight="1" x14ac:dyDescent="0.15">
      <c r="B57" s="129"/>
      <c r="C57" s="1302" t="s">
        <v>50</v>
      </c>
      <c r="D57" s="1302"/>
      <c r="E57" s="1303"/>
      <c r="F57" s="132">
        <v>583</v>
      </c>
      <c r="G57" s="132">
        <v>489</v>
      </c>
      <c r="H57" s="133">
        <v>402</v>
      </c>
    </row>
    <row r="58" spans="2:8" ht="45.75" customHeight="1" x14ac:dyDescent="0.15">
      <c r="B58" s="134"/>
      <c r="C58" s="1290" t="s">
        <v>583</v>
      </c>
      <c r="D58" s="1291"/>
      <c r="E58" s="1292"/>
      <c r="F58" s="135">
        <v>357</v>
      </c>
      <c r="G58" s="135">
        <v>287</v>
      </c>
      <c r="H58" s="136">
        <v>223</v>
      </c>
    </row>
    <row r="59" spans="2:8" ht="45.75" customHeight="1" x14ac:dyDescent="0.15">
      <c r="B59" s="134"/>
      <c r="C59" s="1290" t="s">
        <v>584</v>
      </c>
      <c r="D59" s="1291"/>
      <c r="E59" s="1292"/>
      <c r="F59" s="135">
        <v>90</v>
      </c>
      <c r="G59" s="135">
        <v>80</v>
      </c>
      <c r="H59" s="136">
        <v>64</v>
      </c>
    </row>
    <row r="60" spans="2:8" ht="45.75" customHeight="1" x14ac:dyDescent="0.15">
      <c r="B60" s="134"/>
      <c r="C60" s="1290" t="s">
        <v>585</v>
      </c>
      <c r="D60" s="1291"/>
      <c r="E60" s="1292"/>
      <c r="F60" s="135">
        <v>35</v>
      </c>
      <c r="G60" s="135">
        <v>33</v>
      </c>
      <c r="H60" s="136">
        <v>28</v>
      </c>
    </row>
    <row r="61" spans="2:8" ht="45.75" customHeight="1" x14ac:dyDescent="0.15">
      <c r="B61" s="134"/>
      <c r="C61" s="1290" t="s">
        <v>586</v>
      </c>
      <c r="D61" s="1291"/>
      <c r="E61" s="1292"/>
      <c r="F61" s="135">
        <v>24</v>
      </c>
      <c r="G61" s="135">
        <v>23</v>
      </c>
      <c r="H61" s="136">
        <v>23</v>
      </c>
    </row>
    <row r="62" spans="2:8" ht="45.75" customHeight="1" thickBot="1" x14ac:dyDescent="0.2">
      <c r="B62" s="137"/>
      <c r="C62" s="1293" t="s">
        <v>587</v>
      </c>
      <c r="D62" s="1294"/>
      <c r="E62" s="1295"/>
      <c r="F62" s="138">
        <v>24</v>
      </c>
      <c r="G62" s="138">
        <v>22</v>
      </c>
      <c r="H62" s="139">
        <v>21</v>
      </c>
    </row>
    <row r="63" spans="2:8" ht="52.5" customHeight="1" thickBot="1" x14ac:dyDescent="0.2">
      <c r="B63" s="140"/>
      <c r="C63" s="1296" t="s">
        <v>51</v>
      </c>
      <c r="D63" s="1296"/>
      <c r="E63" s="1297"/>
      <c r="F63" s="141">
        <v>1138</v>
      </c>
      <c r="G63" s="141">
        <v>932</v>
      </c>
      <c r="H63" s="142">
        <v>712</v>
      </c>
    </row>
    <row r="64" spans="2:8" ht="15" customHeight="1" x14ac:dyDescent="0.15"/>
    <row r="65" ht="0" hidden="1" customHeight="1" x14ac:dyDescent="0.15"/>
    <row r="66" ht="0" hidden="1" customHeight="1" x14ac:dyDescent="0.15"/>
    <row r="67" ht="0" hidden="1" customHeight="1" x14ac:dyDescent="0.15"/>
    <row r="68" ht="0" hidden="1" customHeight="1" x14ac:dyDescent="0.15"/>
    <row r="69" ht="0" hidden="1" customHeight="1" x14ac:dyDescent="0.15"/>
    <row r="70" ht="0" hidden="1" customHeight="1" x14ac:dyDescent="0.15"/>
    <row r="71" ht="0" hidden="1" customHeight="1" x14ac:dyDescent="0.15"/>
    <row r="72" ht="0" hidden="1" customHeight="1" x14ac:dyDescent="0.15"/>
    <row r="73" ht="0" hidden="1" customHeight="1" x14ac:dyDescent="0.15"/>
    <row r="74" ht="0" hidden="1" customHeight="1" x14ac:dyDescent="0.15"/>
    <row r="75" ht="0" hidden="1" customHeight="1" x14ac:dyDescent="0.15"/>
    <row r="76" ht="0" hidden="1" customHeight="1" x14ac:dyDescent="0.15"/>
    <row r="77" ht="0" hidden="1" customHeight="1" x14ac:dyDescent="0.15"/>
    <row r="78" ht="0" hidden="1" customHeight="1" x14ac:dyDescent="0.15"/>
  </sheetData>
  <sheetProtection algorithmName="SHA-512" hashValue="iqNutmHIMHD3iEvvsXN412DD/Dl2U5yo6RTpR+z+9CY9FoNVFmRlC90cgsrEsctfm8iYJheimu0bUcZHjPh3qA==" saltValue="ZiJIN1yJ5z1k+0lA+Mczd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7B701D-D3FC-4336-A156-B6FF33500F65}">
  <sheetPr>
    <pageSetUpPr fitToPage="1"/>
  </sheetPr>
  <dimension ref="A1:WZM191"/>
  <sheetViews>
    <sheetView showGridLines="0" topLeftCell="AI52" zoomScaleNormal="100" zoomScaleSheetLayoutView="55" workbookViewId="0">
      <selection activeCell="BS61" sqref="BS61"/>
    </sheetView>
  </sheetViews>
  <sheetFormatPr defaultColWidth="0" defaultRowHeight="0" customHeight="1" zeroHeight="1" x14ac:dyDescent="0.15"/>
  <cols>
    <col min="1" max="1" width="6.375" style="385" customWidth="1"/>
    <col min="2" max="107" width="2.5" style="385" customWidth="1"/>
    <col min="108" max="108" width="6.125" style="387" customWidth="1"/>
    <col min="109" max="109" width="5.875" style="386" customWidth="1"/>
    <col min="110" max="110" width="19.125" style="385" hidden="1"/>
    <col min="111" max="115" width="12.625" style="385" hidden="1"/>
    <col min="116" max="349" width="8.625" style="385" hidden="1"/>
    <col min="350" max="355" width="14.875" style="385" hidden="1"/>
    <col min="356" max="357" width="15.875" style="385" hidden="1"/>
    <col min="358" max="363" width="16.125" style="385" hidden="1"/>
    <col min="364" max="364" width="6.125" style="385" hidden="1"/>
    <col min="365" max="365" width="3" style="385" hidden="1"/>
    <col min="366" max="605" width="8.625" style="385" hidden="1"/>
    <col min="606" max="611" width="14.875" style="385" hidden="1"/>
    <col min="612" max="613" width="15.875" style="385" hidden="1"/>
    <col min="614" max="619" width="16.125" style="385" hidden="1"/>
    <col min="620" max="620" width="6.125" style="385" hidden="1"/>
    <col min="621" max="621" width="3" style="385" hidden="1"/>
    <col min="622" max="861" width="8.625" style="385" hidden="1"/>
    <col min="862" max="867" width="14.875" style="385" hidden="1"/>
    <col min="868" max="869" width="15.875" style="385" hidden="1"/>
    <col min="870" max="875" width="16.125" style="385" hidden="1"/>
    <col min="876" max="876" width="6.125" style="385" hidden="1"/>
    <col min="877" max="877" width="3" style="385" hidden="1"/>
    <col min="878" max="1117" width="8.625" style="385" hidden="1"/>
    <col min="1118" max="1123" width="14.875" style="385" hidden="1"/>
    <col min="1124" max="1125" width="15.875" style="385" hidden="1"/>
    <col min="1126" max="1131" width="16.125" style="385" hidden="1"/>
    <col min="1132" max="1132" width="6.125" style="385" hidden="1"/>
    <col min="1133" max="1133" width="3" style="385" hidden="1"/>
    <col min="1134" max="1373" width="8.625" style="385" hidden="1"/>
    <col min="1374" max="1379" width="14.875" style="385" hidden="1"/>
    <col min="1380" max="1381" width="15.875" style="385" hidden="1"/>
    <col min="1382" max="1387" width="16.125" style="385" hidden="1"/>
    <col min="1388" max="1388" width="6.125" style="385" hidden="1"/>
    <col min="1389" max="1389" width="3" style="385" hidden="1"/>
    <col min="1390" max="1629" width="8.625" style="385" hidden="1"/>
    <col min="1630" max="1635" width="14.875" style="385" hidden="1"/>
    <col min="1636" max="1637" width="15.875" style="385" hidden="1"/>
    <col min="1638" max="1643" width="16.125" style="385" hidden="1"/>
    <col min="1644" max="1644" width="6.125" style="385" hidden="1"/>
    <col min="1645" max="1645" width="3" style="385" hidden="1"/>
    <col min="1646" max="1885" width="8.625" style="385" hidden="1"/>
    <col min="1886" max="1891" width="14.875" style="385" hidden="1"/>
    <col min="1892" max="1893" width="15.875" style="385" hidden="1"/>
    <col min="1894" max="1899" width="16.125" style="385" hidden="1"/>
    <col min="1900" max="1900" width="6.125" style="385" hidden="1"/>
    <col min="1901" max="1901" width="3" style="385" hidden="1"/>
    <col min="1902" max="2141" width="8.625" style="385" hidden="1"/>
    <col min="2142" max="2147" width="14.875" style="385" hidden="1"/>
    <col min="2148" max="2149" width="15.875" style="385" hidden="1"/>
    <col min="2150" max="2155" width="16.125" style="385" hidden="1"/>
    <col min="2156" max="2156" width="6.125" style="385" hidden="1"/>
    <col min="2157" max="2157" width="3" style="385" hidden="1"/>
    <col min="2158" max="2397" width="8.625" style="385" hidden="1"/>
    <col min="2398" max="2403" width="14.875" style="385" hidden="1"/>
    <col min="2404" max="2405" width="15.875" style="385" hidden="1"/>
    <col min="2406" max="2411" width="16.125" style="385" hidden="1"/>
    <col min="2412" max="2412" width="6.125" style="385" hidden="1"/>
    <col min="2413" max="2413" width="3" style="385" hidden="1"/>
    <col min="2414" max="2653" width="8.625" style="385" hidden="1"/>
    <col min="2654" max="2659" width="14.875" style="385" hidden="1"/>
    <col min="2660" max="2661" width="15.875" style="385" hidden="1"/>
    <col min="2662" max="2667" width="16.125" style="385" hidden="1"/>
    <col min="2668" max="2668" width="6.125" style="385" hidden="1"/>
    <col min="2669" max="2669" width="3" style="385" hidden="1"/>
    <col min="2670" max="2909" width="8.625" style="385" hidden="1"/>
    <col min="2910" max="2915" width="14.875" style="385" hidden="1"/>
    <col min="2916" max="2917" width="15.875" style="385" hidden="1"/>
    <col min="2918" max="2923" width="16.125" style="385" hidden="1"/>
    <col min="2924" max="2924" width="6.125" style="385" hidden="1"/>
    <col min="2925" max="2925" width="3" style="385" hidden="1"/>
    <col min="2926" max="3165" width="8.625" style="385" hidden="1"/>
    <col min="3166" max="3171" width="14.875" style="385" hidden="1"/>
    <col min="3172" max="3173" width="15.875" style="385" hidden="1"/>
    <col min="3174" max="3179" width="16.125" style="385" hidden="1"/>
    <col min="3180" max="3180" width="6.125" style="385" hidden="1"/>
    <col min="3181" max="3181" width="3" style="385" hidden="1"/>
    <col min="3182" max="3421" width="8.625" style="385" hidden="1"/>
    <col min="3422" max="3427" width="14.875" style="385" hidden="1"/>
    <col min="3428" max="3429" width="15.875" style="385" hidden="1"/>
    <col min="3430" max="3435" width="16.125" style="385" hidden="1"/>
    <col min="3436" max="3436" width="6.125" style="385" hidden="1"/>
    <col min="3437" max="3437" width="3" style="385" hidden="1"/>
    <col min="3438" max="3677" width="8.625" style="385" hidden="1"/>
    <col min="3678" max="3683" width="14.875" style="385" hidden="1"/>
    <col min="3684" max="3685" width="15.875" style="385" hidden="1"/>
    <col min="3686" max="3691" width="16.125" style="385" hidden="1"/>
    <col min="3692" max="3692" width="6.125" style="385" hidden="1"/>
    <col min="3693" max="3693" width="3" style="385" hidden="1"/>
    <col min="3694" max="3933" width="8.625" style="385" hidden="1"/>
    <col min="3934" max="3939" width="14.875" style="385" hidden="1"/>
    <col min="3940" max="3941" width="15.875" style="385" hidden="1"/>
    <col min="3942" max="3947" width="16.125" style="385" hidden="1"/>
    <col min="3948" max="3948" width="6.125" style="385" hidden="1"/>
    <col min="3949" max="3949" width="3" style="385" hidden="1"/>
    <col min="3950" max="4189" width="8.625" style="385" hidden="1"/>
    <col min="4190" max="4195" width="14.875" style="385" hidden="1"/>
    <col min="4196" max="4197" width="15.875" style="385" hidden="1"/>
    <col min="4198" max="4203" width="16.125" style="385" hidden="1"/>
    <col min="4204" max="4204" width="6.125" style="385" hidden="1"/>
    <col min="4205" max="4205" width="3" style="385" hidden="1"/>
    <col min="4206" max="4445" width="8.625" style="385" hidden="1"/>
    <col min="4446" max="4451" width="14.875" style="385" hidden="1"/>
    <col min="4452" max="4453" width="15.875" style="385" hidden="1"/>
    <col min="4454" max="4459" width="16.125" style="385" hidden="1"/>
    <col min="4460" max="4460" width="6.125" style="385" hidden="1"/>
    <col min="4461" max="4461" width="3" style="385" hidden="1"/>
    <col min="4462" max="4701" width="8.625" style="385" hidden="1"/>
    <col min="4702" max="4707" width="14.875" style="385" hidden="1"/>
    <col min="4708" max="4709" width="15.875" style="385" hidden="1"/>
    <col min="4710" max="4715" width="16.125" style="385" hidden="1"/>
    <col min="4716" max="4716" width="6.125" style="385" hidden="1"/>
    <col min="4717" max="4717" width="3" style="385" hidden="1"/>
    <col min="4718" max="4957" width="8.625" style="385" hidden="1"/>
    <col min="4958" max="4963" width="14.875" style="385" hidden="1"/>
    <col min="4964" max="4965" width="15.875" style="385" hidden="1"/>
    <col min="4966" max="4971" width="16.125" style="385" hidden="1"/>
    <col min="4972" max="4972" width="6.125" style="385" hidden="1"/>
    <col min="4973" max="4973" width="3" style="385" hidden="1"/>
    <col min="4974" max="5213" width="8.625" style="385" hidden="1"/>
    <col min="5214" max="5219" width="14.875" style="385" hidden="1"/>
    <col min="5220" max="5221" width="15.875" style="385" hidden="1"/>
    <col min="5222" max="5227" width="16.125" style="385" hidden="1"/>
    <col min="5228" max="5228" width="6.125" style="385" hidden="1"/>
    <col min="5229" max="5229" width="3" style="385" hidden="1"/>
    <col min="5230" max="5469" width="8.625" style="385" hidden="1"/>
    <col min="5470" max="5475" width="14.875" style="385" hidden="1"/>
    <col min="5476" max="5477" width="15.875" style="385" hidden="1"/>
    <col min="5478" max="5483" width="16.125" style="385" hidden="1"/>
    <col min="5484" max="5484" width="6.125" style="385" hidden="1"/>
    <col min="5485" max="5485" width="3" style="385" hidden="1"/>
    <col min="5486" max="5725" width="8.625" style="385" hidden="1"/>
    <col min="5726" max="5731" width="14.875" style="385" hidden="1"/>
    <col min="5732" max="5733" width="15.875" style="385" hidden="1"/>
    <col min="5734" max="5739" width="16.125" style="385" hidden="1"/>
    <col min="5740" max="5740" width="6.125" style="385" hidden="1"/>
    <col min="5741" max="5741" width="3" style="385" hidden="1"/>
    <col min="5742" max="5981" width="8.625" style="385" hidden="1"/>
    <col min="5982" max="5987" width="14.875" style="385" hidden="1"/>
    <col min="5988" max="5989" width="15.875" style="385" hidden="1"/>
    <col min="5990" max="5995" width="16.125" style="385" hidden="1"/>
    <col min="5996" max="5996" width="6.125" style="385" hidden="1"/>
    <col min="5997" max="5997" width="3" style="385" hidden="1"/>
    <col min="5998" max="6237" width="8.625" style="385" hidden="1"/>
    <col min="6238" max="6243" width="14.875" style="385" hidden="1"/>
    <col min="6244" max="6245" width="15.875" style="385" hidden="1"/>
    <col min="6246" max="6251" width="16.125" style="385" hidden="1"/>
    <col min="6252" max="6252" width="6.125" style="385" hidden="1"/>
    <col min="6253" max="6253" width="3" style="385" hidden="1"/>
    <col min="6254" max="6493" width="8.625" style="385" hidden="1"/>
    <col min="6494" max="6499" width="14.875" style="385" hidden="1"/>
    <col min="6500" max="6501" width="15.875" style="385" hidden="1"/>
    <col min="6502" max="6507" width="16.125" style="385" hidden="1"/>
    <col min="6508" max="6508" width="6.125" style="385" hidden="1"/>
    <col min="6509" max="6509" width="3" style="385" hidden="1"/>
    <col min="6510" max="6749" width="8.625" style="385" hidden="1"/>
    <col min="6750" max="6755" width="14.875" style="385" hidden="1"/>
    <col min="6756" max="6757" width="15.875" style="385" hidden="1"/>
    <col min="6758" max="6763" width="16.125" style="385" hidden="1"/>
    <col min="6764" max="6764" width="6.125" style="385" hidden="1"/>
    <col min="6765" max="6765" width="3" style="385" hidden="1"/>
    <col min="6766" max="7005" width="8.625" style="385" hidden="1"/>
    <col min="7006" max="7011" width="14.875" style="385" hidden="1"/>
    <col min="7012" max="7013" width="15.875" style="385" hidden="1"/>
    <col min="7014" max="7019" width="16.125" style="385" hidden="1"/>
    <col min="7020" max="7020" width="6.125" style="385" hidden="1"/>
    <col min="7021" max="7021" width="3" style="385" hidden="1"/>
    <col min="7022" max="7261" width="8.625" style="385" hidden="1"/>
    <col min="7262" max="7267" width="14.875" style="385" hidden="1"/>
    <col min="7268" max="7269" width="15.875" style="385" hidden="1"/>
    <col min="7270" max="7275" width="16.125" style="385" hidden="1"/>
    <col min="7276" max="7276" width="6.125" style="385" hidden="1"/>
    <col min="7277" max="7277" width="3" style="385" hidden="1"/>
    <col min="7278" max="7517" width="8.625" style="385" hidden="1"/>
    <col min="7518" max="7523" width="14.875" style="385" hidden="1"/>
    <col min="7524" max="7525" width="15.875" style="385" hidden="1"/>
    <col min="7526" max="7531" width="16.125" style="385" hidden="1"/>
    <col min="7532" max="7532" width="6.125" style="385" hidden="1"/>
    <col min="7533" max="7533" width="3" style="385" hidden="1"/>
    <col min="7534" max="7773" width="8.625" style="385" hidden="1"/>
    <col min="7774" max="7779" width="14.875" style="385" hidden="1"/>
    <col min="7780" max="7781" width="15.875" style="385" hidden="1"/>
    <col min="7782" max="7787" width="16.125" style="385" hidden="1"/>
    <col min="7788" max="7788" width="6.125" style="385" hidden="1"/>
    <col min="7789" max="7789" width="3" style="385" hidden="1"/>
    <col min="7790" max="8029" width="8.625" style="385" hidden="1"/>
    <col min="8030" max="8035" width="14.875" style="385" hidden="1"/>
    <col min="8036" max="8037" width="15.875" style="385" hidden="1"/>
    <col min="8038" max="8043" width="16.125" style="385" hidden="1"/>
    <col min="8044" max="8044" width="6.125" style="385" hidden="1"/>
    <col min="8045" max="8045" width="3" style="385" hidden="1"/>
    <col min="8046" max="8285" width="8.625" style="385" hidden="1"/>
    <col min="8286" max="8291" width="14.875" style="385" hidden="1"/>
    <col min="8292" max="8293" width="15.875" style="385" hidden="1"/>
    <col min="8294" max="8299" width="16.125" style="385" hidden="1"/>
    <col min="8300" max="8300" width="6.125" style="385" hidden="1"/>
    <col min="8301" max="8301" width="3" style="385" hidden="1"/>
    <col min="8302" max="8541" width="8.625" style="385" hidden="1"/>
    <col min="8542" max="8547" width="14.875" style="385" hidden="1"/>
    <col min="8548" max="8549" width="15.875" style="385" hidden="1"/>
    <col min="8550" max="8555" width="16.125" style="385" hidden="1"/>
    <col min="8556" max="8556" width="6.125" style="385" hidden="1"/>
    <col min="8557" max="8557" width="3" style="385" hidden="1"/>
    <col min="8558" max="8797" width="8.625" style="385" hidden="1"/>
    <col min="8798" max="8803" width="14.875" style="385" hidden="1"/>
    <col min="8804" max="8805" width="15.875" style="385" hidden="1"/>
    <col min="8806" max="8811" width="16.125" style="385" hidden="1"/>
    <col min="8812" max="8812" width="6.125" style="385" hidden="1"/>
    <col min="8813" max="8813" width="3" style="385" hidden="1"/>
    <col min="8814" max="9053" width="8.625" style="385" hidden="1"/>
    <col min="9054" max="9059" width="14.875" style="385" hidden="1"/>
    <col min="9060" max="9061" width="15.875" style="385" hidden="1"/>
    <col min="9062" max="9067" width="16.125" style="385" hidden="1"/>
    <col min="9068" max="9068" width="6.125" style="385" hidden="1"/>
    <col min="9069" max="9069" width="3" style="385" hidden="1"/>
    <col min="9070" max="9309" width="8.625" style="385" hidden="1"/>
    <col min="9310" max="9315" width="14.875" style="385" hidden="1"/>
    <col min="9316" max="9317" width="15.875" style="385" hidden="1"/>
    <col min="9318" max="9323" width="16.125" style="385" hidden="1"/>
    <col min="9324" max="9324" width="6.125" style="385" hidden="1"/>
    <col min="9325" max="9325" width="3" style="385" hidden="1"/>
    <col min="9326" max="9565" width="8.625" style="385" hidden="1"/>
    <col min="9566" max="9571" width="14.875" style="385" hidden="1"/>
    <col min="9572" max="9573" width="15.875" style="385" hidden="1"/>
    <col min="9574" max="9579" width="16.125" style="385" hidden="1"/>
    <col min="9580" max="9580" width="6.125" style="385" hidden="1"/>
    <col min="9581" max="9581" width="3" style="385" hidden="1"/>
    <col min="9582" max="9821" width="8.625" style="385" hidden="1"/>
    <col min="9822" max="9827" width="14.875" style="385" hidden="1"/>
    <col min="9828" max="9829" width="15.875" style="385" hidden="1"/>
    <col min="9830" max="9835" width="16.125" style="385" hidden="1"/>
    <col min="9836" max="9836" width="6.125" style="385" hidden="1"/>
    <col min="9837" max="9837" width="3" style="385" hidden="1"/>
    <col min="9838" max="10077" width="8.625" style="385" hidden="1"/>
    <col min="10078" max="10083" width="14.875" style="385" hidden="1"/>
    <col min="10084" max="10085" width="15.875" style="385" hidden="1"/>
    <col min="10086" max="10091" width="16.125" style="385" hidden="1"/>
    <col min="10092" max="10092" width="6.125" style="385" hidden="1"/>
    <col min="10093" max="10093" width="3" style="385" hidden="1"/>
    <col min="10094" max="10333" width="8.625" style="385" hidden="1"/>
    <col min="10334" max="10339" width="14.875" style="385" hidden="1"/>
    <col min="10340" max="10341" width="15.875" style="385" hidden="1"/>
    <col min="10342" max="10347" width="16.125" style="385" hidden="1"/>
    <col min="10348" max="10348" width="6.125" style="385" hidden="1"/>
    <col min="10349" max="10349" width="3" style="385" hidden="1"/>
    <col min="10350" max="10589" width="8.625" style="385" hidden="1"/>
    <col min="10590" max="10595" width="14.875" style="385" hidden="1"/>
    <col min="10596" max="10597" width="15.875" style="385" hidden="1"/>
    <col min="10598" max="10603" width="16.125" style="385" hidden="1"/>
    <col min="10604" max="10604" width="6.125" style="385" hidden="1"/>
    <col min="10605" max="10605" width="3" style="385" hidden="1"/>
    <col min="10606" max="10845" width="8.625" style="385" hidden="1"/>
    <col min="10846" max="10851" width="14.875" style="385" hidden="1"/>
    <col min="10852" max="10853" width="15.875" style="385" hidden="1"/>
    <col min="10854" max="10859" width="16.125" style="385" hidden="1"/>
    <col min="10860" max="10860" width="6.125" style="385" hidden="1"/>
    <col min="10861" max="10861" width="3" style="385" hidden="1"/>
    <col min="10862" max="11101" width="8.625" style="385" hidden="1"/>
    <col min="11102" max="11107" width="14.875" style="385" hidden="1"/>
    <col min="11108" max="11109" width="15.875" style="385" hidden="1"/>
    <col min="11110" max="11115" width="16.125" style="385" hidden="1"/>
    <col min="11116" max="11116" width="6.125" style="385" hidden="1"/>
    <col min="11117" max="11117" width="3" style="385" hidden="1"/>
    <col min="11118" max="11357" width="8.625" style="385" hidden="1"/>
    <col min="11358" max="11363" width="14.875" style="385" hidden="1"/>
    <col min="11364" max="11365" width="15.875" style="385" hidden="1"/>
    <col min="11366" max="11371" width="16.125" style="385" hidden="1"/>
    <col min="11372" max="11372" width="6.125" style="385" hidden="1"/>
    <col min="11373" max="11373" width="3" style="385" hidden="1"/>
    <col min="11374" max="11613" width="8.625" style="385" hidden="1"/>
    <col min="11614" max="11619" width="14.875" style="385" hidden="1"/>
    <col min="11620" max="11621" width="15.875" style="385" hidden="1"/>
    <col min="11622" max="11627" width="16.125" style="385" hidden="1"/>
    <col min="11628" max="11628" width="6.125" style="385" hidden="1"/>
    <col min="11629" max="11629" width="3" style="385" hidden="1"/>
    <col min="11630" max="11869" width="8.625" style="385" hidden="1"/>
    <col min="11870" max="11875" width="14.875" style="385" hidden="1"/>
    <col min="11876" max="11877" width="15.875" style="385" hidden="1"/>
    <col min="11878" max="11883" width="16.125" style="385" hidden="1"/>
    <col min="11884" max="11884" width="6.125" style="385" hidden="1"/>
    <col min="11885" max="11885" width="3" style="385" hidden="1"/>
    <col min="11886" max="12125" width="8.625" style="385" hidden="1"/>
    <col min="12126" max="12131" width="14.875" style="385" hidden="1"/>
    <col min="12132" max="12133" width="15.875" style="385" hidden="1"/>
    <col min="12134" max="12139" width="16.125" style="385" hidden="1"/>
    <col min="12140" max="12140" width="6.125" style="385" hidden="1"/>
    <col min="12141" max="12141" width="3" style="385" hidden="1"/>
    <col min="12142" max="12381" width="8.625" style="385" hidden="1"/>
    <col min="12382" max="12387" width="14.875" style="385" hidden="1"/>
    <col min="12388" max="12389" width="15.875" style="385" hidden="1"/>
    <col min="12390" max="12395" width="16.125" style="385" hidden="1"/>
    <col min="12396" max="12396" width="6.125" style="385" hidden="1"/>
    <col min="12397" max="12397" width="3" style="385" hidden="1"/>
    <col min="12398" max="12637" width="8.625" style="385" hidden="1"/>
    <col min="12638" max="12643" width="14.875" style="385" hidden="1"/>
    <col min="12644" max="12645" width="15.875" style="385" hidden="1"/>
    <col min="12646" max="12651" width="16.125" style="385" hidden="1"/>
    <col min="12652" max="12652" width="6.125" style="385" hidden="1"/>
    <col min="12653" max="12653" width="3" style="385" hidden="1"/>
    <col min="12654" max="12893" width="8.625" style="385" hidden="1"/>
    <col min="12894" max="12899" width="14.875" style="385" hidden="1"/>
    <col min="12900" max="12901" width="15.875" style="385" hidden="1"/>
    <col min="12902" max="12907" width="16.125" style="385" hidden="1"/>
    <col min="12908" max="12908" width="6.125" style="385" hidden="1"/>
    <col min="12909" max="12909" width="3" style="385" hidden="1"/>
    <col min="12910" max="13149" width="8.625" style="385" hidden="1"/>
    <col min="13150" max="13155" width="14.875" style="385" hidden="1"/>
    <col min="13156" max="13157" width="15.875" style="385" hidden="1"/>
    <col min="13158" max="13163" width="16.125" style="385" hidden="1"/>
    <col min="13164" max="13164" width="6.125" style="385" hidden="1"/>
    <col min="13165" max="13165" width="3" style="385" hidden="1"/>
    <col min="13166" max="13405" width="8.625" style="385" hidden="1"/>
    <col min="13406" max="13411" width="14.875" style="385" hidden="1"/>
    <col min="13412" max="13413" width="15.875" style="385" hidden="1"/>
    <col min="13414" max="13419" width="16.125" style="385" hidden="1"/>
    <col min="13420" max="13420" width="6.125" style="385" hidden="1"/>
    <col min="13421" max="13421" width="3" style="385" hidden="1"/>
    <col min="13422" max="13661" width="8.625" style="385" hidden="1"/>
    <col min="13662" max="13667" width="14.875" style="385" hidden="1"/>
    <col min="13668" max="13669" width="15.875" style="385" hidden="1"/>
    <col min="13670" max="13675" width="16.125" style="385" hidden="1"/>
    <col min="13676" max="13676" width="6.125" style="385" hidden="1"/>
    <col min="13677" max="13677" width="3" style="385" hidden="1"/>
    <col min="13678" max="13917" width="8.625" style="385" hidden="1"/>
    <col min="13918" max="13923" width="14.875" style="385" hidden="1"/>
    <col min="13924" max="13925" width="15.875" style="385" hidden="1"/>
    <col min="13926" max="13931" width="16.125" style="385" hidden="1"/>
    <col min="13932" max="13932" width="6.125" style="385" hidden="1"/>
    <col min="13933" max="13933" width="3" style="385" hidden="1"/>
    <col min="13934" max="14173" width="8.625" style="385" hidden="1"/>
    <col min="14174" max="14179" width="14.875" style="385" hidden="1"/>
    <col min="14180" max="14181" width="15.875" style="385" hidden="1"/>
    <col min="14182" max="14187" width="16.125" style="385" hidden="1"/>
    <col min="14188" max="14188" width="6.125" style="385" hidden="1"/>
    <col min="14189" max="14189" width="3" style="385" hidden="1"/>
    <col min="14190" max="14429" width="8.625" style="385" hidden="1"/>
    <col min="14430" max="14435" width="14.875" style="385" hidden="1"/>
    <col min="14436" max="14437" width="15.875" style="385" hidden="1"/>
    <col min="14438" max="14443" width="16.125" style="385" hidden="1"/>
    <col min="14444" max="14444" width="6.125" style="385" hidden="1"/>
    <col min="14445" max="14445" width="3" style="385" hidden="1"/>
    <col min="14446" max="14685" width="8.625" style="385" hidden="1"/>
    <col min="14686" max="14691" width="14.875" style="385" hidden="1"/>
    <col min="14692" max="14693" width="15.875" style="385" hidden="1"/>
    <col min="14694" max="14699" width="16.125" style="385" hidden="1"/>
    <col min="14700" max="14700" width="6.125" style="385" hidden="1"/>
    <col min="14701" max="14701" width="3" style="385" hidden="1"/>
    <col min="14702" max="14941" width="8.625" style="385" hidden="1"/>
    <col min="14942" max="14947" width="14.875" style="385" hidden="1"/>
    <col min="14948" max="14949" width="15.875" style="385" hidden="1"/>
    <col min="14950" max="14955" width="16.125" style="385" hidden="1"/>
    <col min="14956" max="14956" width="6.125" style="385" hidden="1"/>
    <col min="14957" max="14957" width="3" style="385" hidden="1"/>
    <col min="14958" max="15197" width="8.625" style="385" hidden="1"/>
    <col min="15198" max="15203" width="14.875" style="385" hidden="1"/>
    <col min="15204" max="15205" width="15.875" style="385" hidden="1"/>
    <col min="15206" max="15211" width="16.125" style="385" hidden="1"/>
    <col min="15212" max="15212" width="6.125" style="385" hidden="1"/>
    <col min="15213" max="15213" width="3" style="385" hidden="1"/>
    <col min="15214" max="15453" width="8.625" style="385" hidden="1"/>
    <col min="15454" max="15459" width="14.875" style="385" hidden="1"/>
    <col min="15460" max="15461" width="15.875" style="385" hidden="1"/>
    <col min="15462" max="15467" width="16.125" style="385" hidden="1"/>
    <col min="15468" max="15468" width="6.125" style="385" hidden="1"/>
    <col min="15469" max="15469" width="3" style="385" hidden="1"/>
    <col min="15470" max="15709" width="8.625" style="385" hidden="1"/>
    <col min="15710" max="15715" width="14.875" style="385" hidden="1"/>
    <col min="15716" max="15717" width="15.875" style="385" hidden="1"/>
    <col min="15718" max="15723" width="16.125" style="385" hidden="1"/>
    <col min="15724" max="15724" width="6.125" style="385" hidden="1"/>
    <col min="15725" max="15725" width="3" style="385" hidden="1"/>
    <col min="15726" max="15965" width="8.625" style="385" hidden="1"/>
    <col min="15966" max="15971" width="14.875" style="385" hidden="1"/>
    <col min="15972" max="15973" width="15.875" style="385" hidden="1"/>
    <col min="15974" max="15979" width="16.125" style="385" hidden="1"/>
    <col min="15980" max="15980" width="6.125" style="385" hidden="1"/>
    <col min="15981" max="15981" width="3" style="385" hidden="1"/>
    <col min="15982" max="16221" width="8.625" style="385" hidden="1"/>
    <col min="16222" max="16227" width="14.875" style="385" hidden="1"/>
    <col min="16228" max="16229" width="15.875" style="385" hidden="1"/>
    <col min="16230" max="16235" width="16.125" style="385" hidden="1"/>
    <col min="16236" max="16236" width="6.125" style="385" hidden="1"/>
    <col min="16237" max="16237" width="3" style="385" hidden="1"/>
    <col min="16238" max="16384" width="8.625" style="385" hidden="1"/>
  </cols>
  <sheetData>
    <row r="1" spans="1:143" ht="42.75" customHeight="1" x14ac:dyDescent="0.15">
      <c r="A1" s="422"/>
      <c r="B1" s="421"/>
      <c r="DD1" s="385"/>
      <c r="DE1" s="385"/>
    </row>
    <row r="2" spans="1:143" ht="25.5" customHeight="1" x14ac:dyDescent="0.15">
      <c r="A2" s="420"/>
      <c r="C2" s="420"/>
      <c r="O2" s="420"/>
      <c r="P2" s="420"/>
      <c r="Q2" s="420"/>
      <c r="R2" s="420"/>
      <c r="S2" s="420"/>
      <c r="T2" s="420"/>
      <c r="U2" s="420"/>
      <c r="V2" s="420"/>
      <c r="W2" s="420"/>
      <c r="X2" s="420"/>
      <c r="Y2" s="420"/>
      <c r="Z2" s="420"/>
      <c r="AA2" s="420"/>
      <c r="AB2" s="420"/>
      <c r="AC2" s="420"/>
      <c r="AD2" s="420"/>
      <c r="AE2" s="420"/>
      <c r="AF2" s="420"/>
      <c r="AG2" s="420"/>
      <c r="AH2" s="420"/>
      <c r="AI2" s="420"/>
      <c r="AU2" s="420"/>
      <c r="BG2" s="420"/>
      <c r="BS2" s="420"/>
      <c r="CE2" s="420"/>
      <c r="CQ2" s="420"/>
      <c r="DD2" s="385"/>
      <c r="DE2" s="385"/>
    </row>
    <row r="3" spans="1:143" ht="25.5" customHeight="1" x14ac:dyDescent="0.15">
      <c r="A3" s="420"/>
      <c r="C3" s="420"/>
      <c r="O3" s="420"/>
      <c r="P3" s="420"/>
      <c r="Q3" s="420"/>
      <c r="R3" s="420"/>
      <c r="S3" s="420"/>
      <c r="T3" s="420"/>
      <c r="U3" s="420"/>
      <c r="V3" s="420"/>
      <c r="W3" s="420"/>
      <c r="X3" s="420"/>
      <c r="Y3" s="420"/>
      <c r="Z3" s="420"/>
      <c r="AA3" s="420"/>
      <c r="AB3" s="420"/>
      <c r="AC3" s="420"/>
      <c r="AD3" s="420"/>
      <c r="AE3" s="420"/>
      <c r="AF3" s="420"/>
      <c r="AG3" s="420"/>
      <c r="AH3" s="420"/>
      <c r="AI3" s="420"/>
      <c r="AU3" s="420"/>
      <c r="BG3" s="420"/>
      <c r="BS3" s="420"/>
      <c r="CE3" s="420"/>
      <c r="CQ3" s="420"/>
      <c r="DD3" s="385"/>
      <c r="DE3" s="385"/>
    </row>
    <row r="4" spans="1:143" s="290" customFormat="1" ht="13.5" x14ac:dyDescent="0.15">
      <c r="A4" s="420"/>
      <c r="B4" s="420"/>
      <c r="C4" s="420"/>
      <c r="D4" s="420"/>
      <c r="E4" s="420"/>
      <c r="F4" s="420"/>
      <c r="G4" s="420"/>
      <c r="H4" s="420"/>
      <c r="I4" s="420"/>
      <c r="J4" s="420"/>
      <c r="K4" s="420"/>
      <c r="L4" s="420"/>
      <c r="M4" s="420"/>
      <c r="N4" s="420"/>
      <c r="O4" s="420"/>
      <c r="P4" s="420"/>
      <c r="Q4" s="420"/>
      <c r="R4" s="420"/>
      <c r="S4" s="420"/>
      <c r="T4" s="420"/>
      <c r="U4" s="420"/>
      <c r="V4" s="420"/>
      <c r="W4" s="420"/>
      <c r="X4" s="420"/>
      <c r="Y4" s="420"/>
      <c r="Z4" s="420"/>
      <c r="AA4" s="420"/>
      <c r="AB4" s="420"/>
      <c r="AC4" s="420"/>
      <c r="AD4" s="420"/>
      <c r="AE4" s="420"/>
      <c r="AF4" s="420"/>
      <c r="AG4" s="420"/>
      <c r="AH4" s="420"/>
      <c r="AI4" s="420"/>
      <c r="AJ4" s="420"/>
      <c r="AK4" s="420"/>
      <c r="AL4" s="420"/>
      <c r="AM4" s="420"/>
      <c r="AN4" s="420"/>
      <c r="AO4" s="420"/>
      <c r="AP4" s="420"/>
      <c r="AQ4" s="420"/>
      <c r="AR4" s="420"/>
      <c r="AS4" s="420"/>
      <c r="AT4" s="420"/>
      <c r="AU4" s="420"/>
      <c r="AV4" s="420"/>
      <c r="AW4" s="420"/>
      <c r="AX4" s="420"/>
      <c r="AY4" s="420"/>
      <c r="AZ4" s="420"/>
      <c r="BA4" s="420"/>
      <c r="BB4" s="420"/>
      <c r="BC4" s="420"/>
      <c r="BD4" s="420"/>
      <c r="BE4" s="420"/>
      <c r="BF4" s="420"/>
      <c r="BG4" s="420"/>
      <c r="BH4" s="420"/>
      <c r="BI4" s="420"/>
      <c r="BJ4" s="420"/>
      <c r="BK4" s="420"/>
      <c r="BL4" s="420"/>
      <c r="BM4" s="420"/>
      <c r="BN4" s="420"/>
      <c r="BO4" s="420"/>
      <c r="BP4" s="420"/>
      <c r="BQ4" s="420"/>
      <c r="BR4" s="420"/>
      <c r="BS4" s="420"/>
      <c r="BT4" s="420"/>
      <c r="BU4" s="420"/>
      <c r="BV4" s="420"/>
      <c r="BW4" s="420"/>
      <c r="BX4" s="420"/>
      <c r="BY4" s="420"/>
      <c r="BZ4" s="420"/>
      <c r="CA4" s="420"/>
      <c r="CB4" s="420"/>
      <c r="CC4" s="420"/>
      <c r="CD4" s="420"/>
      <c r="CE4" s="420"/>
      <c r="CF4" s="420"/>
      <c r="CG4" s="420"/>
      <c r="CH4" s="420"/>
      <c r="CI4" s="420"/>
      <c r="CJ4" s="420"/>
      <c r="CK4" s="420"/>
      <c r="CL4" s="420"/>
      <c r="CM4" s="420"/>
      <c r="CN4" s="420"/>
      <c r="CO4" s="420"/>
      <c r="CP4" s="420"/>
      <c r="CQ4" s="420"/>
      <c r="CR4" s="420"/>
      <c r="CS4" s="420"/>
      <c r="CT4" s="420"/>
      <c r="CU4" s="420"/>
      <c r="CV4" s="420"/>
      <c r="CW4" s="420"/>
      <c r="CX4" s="420"/>
      <c r="CY4" s="420"/>
      <c r="CZ4" s="420"/>
      <c r="DA4" s="420"/>
      <c r="DB4" s="420"/>
      <c r="DC4" s="420"/>
      <c r="DD4" s="420"/>
      <c r="DE4" s="420"/>
      <c r="DF4" s="291"/>
      <c r="DG4" s="291"/>
      <c r="DH4" s="291"/>
      <c r="DI4" s="291"/>
      <c r="DJ4" s="291"/>
      <c r="DK4" s="291"/>
      <c r="DL4" s="291"/>
      <c r="DM4" s="291"/>
      <c r="DN4" s="291"/>
      <c r="DO4" s="291"/>
      <c r="DP4" s="291"/>
      <c r="DQ4" s="291"/>
      <c r="DR4" s="291"/>
      <c r="DS4" s="291"/>
      <c r="DT4" s="291"/>
      <c r="DU4" s="291"/>
      <c r="DV4" s="291"/>
      <c r="DW4" s="291"/>
    </row>
    <row r="5" spans="1:143" s="290" customFormat="1" ht="13.5" x14ac:dyDescent="0.15">
      <c r="A5" s="420"/>
      <c r="B5" s="420"/>
      <c r="C5" s="420"/>
      <c r="D5" s="420"/>
      <c r="E5" s="420"/>
      <c r="F5" s="420"/>
      <c r="G5" s="420"/>
      <c r="H5" s="420"/>
      <c r="I5" s="420"/>
      <c r="J5" s="420"/>
      <c r="K5" s="420"/>
      <c r="L5" s="420"/>
      <c r="M5" s="420"/>
      <c r="N5" s="420"/>
      <c r="O5" s="420"/>
      <c r="P5" s="420"/>
      <c r="Q5" s="420"/>
      <c r="R5" s="420"/>
      <c r="S5" s="420"/>
      <c r="T5" s="420"/>
      <c r="U5" s="420"/>
      <c r="V5" s="420"/>
      <c r="W5" s="420"/>
      <c r="X5" s="420"/>
      <c r="Y5" s="420"/>
      <c r="Z5" s="420"/>
      <c r="AA5" s="420"/>
      <c r="AB5" s="420"/>
      <c r="AC5" s="420"/>
      <c r="AD5" s="420"/>
      <c r="AE5" s="420"/>
      <c r="AF5" s="420"/>
      <c r="AG5" s="420"/>
      <c r="AH5" s="420"/>
      <c r="AI5" s="420"/>
      <c r="AJ5" s="420"/>
      <c r="AK5" s="420"/>
      <c r="AL5" s="420"/>
      <c r="AM5" s="420"/>
      <c r="AN5" s="420"/>
      <c r="AO5" s="420"/>
      <c r="AP5" s="420"/>
      <c r="AQ5" s="420"/>
      <c r="AR5" s="420"/>
      <c r="AS5" s="420"/>
      <c r="AT5" s="420"/>
      <c r="AU5" s="420"/>
      <c r="AV5" s="420"/>
      <c r="AW5" s="420"/>
      <c r="AX5" s="420"/>
      <c r="AY5" s="420"/>
      <c r="AZ5" s="420"/>
      <c r="BA5" s="420"/>
      <c r="BB5" s="420"/>
      <c r="BC5" s="420"/>
      <c r="BD5" s="420"/>
      <c r="BE5" s="420"/>
      <c r="BF5" s="420"/>
      <c r="BG5" s="420"/>
      <c r="BH5" s="420"/>
      <c r="BI5" s="420"/>
      <c r="BJ5" s="420"/>
      <c r="BK5" s="420"/>
      <c r="BL5" s="420"/>
      <c r="BM5" s="420"/>
      <c r="BN5" s="420"/>
      <c r="BO5" s="420"/>
      <c r="BP5" s="420"/>
      <c r="BQ5" s="420"/>
      <c r="BR5" s="420"/>
      <c r="BS5" s="420"/>
      <c r="BT5" s="420"/>
      <c r="BU5" s="420"/>
      <c r="BV5" s="420"/>
      <c r="BW5" s="420"/>
      <c r="BX5" s="420"/>
      <c r="BY5" s="420"/>
      <c r="BZ5" s="420"/>
      <c r="CA5" s="420"/>
      <c r="CB5" s="420"/>
      <c r="CC5" s="420"/>
      <c r="CD5" s="420"/>
      <c r="CE5" s="420"/>
      <c r="CF5" s="420"/>
      <c r="CG5" s="420"/>
      <c r="CH5" s="420"/>
      <c r="CI5" s="420"/>
      <c r="CJ5" s="420"/>
      <c r="CK5" s="420"/>
      <c r="CL5" s="420"/>
      <c r="CM5" s="420"/>
      <c r="CN5" s="420"/>
      <c r="CO5" s="420"/>
      <c r="CP5" s="420"/>
      <c r="CQ5" s="420"/>
      <c r="CR5" s="420"/>
      <c r="CS5" s="420"/>
      <c r="CT5" s="420"/>
      <c r="CU5" s="420"/>
      <c r="CV5" s="420"/>
      <c r="CW5" s="420"/>
      <c r="CX5" s="420"/>
      <c r="CY5" s="420"/>
      <c r="CZ5" s="420"/>
      <c r="DA5" s="420"/>
      <c r="DB5" s="420"/>
      <c r="DC5" s="420"/>
      <c r="DD5" s="420"/>
      <c r="DE5" s="420"/>
      <c r="DF5" s="291"/>
      <c r="DG5" s="291"/>
      <c r="DH5" s="291"/>
      <c r="DI5" s="291"/>
      <c r="DJ5" s="291"/>
      <c r="DK5" s="291"/>
      <c r="DL5" s="291"/>
      <c r="DM5" s="291"/>
      <c r="DN5" s="291"/>
      <c r="DO5" s="291"/>
      <c r="DP5" s="291"/>
      <c r="DQ5" s="291"/>
      <c r="DR5" s="291"/>
      <c r="DS5" s="291"/>
      <c r="DT5" s="291"/>
      <c r="DU5" s="291"/>
      <c r="DV5" s="291"/>
      <c r="DW5" s="291"/>
    </row>
    <row r="6" spans="1:143" s="290" customFormat="1" ht="13.5" x14ac:dyDescent="0.15">
      <c r="A6" s="420"/>
      <c r="B6" s="420"/>
      <c r="C6" s="420"/>
      <c r="D6" s="420"/>
      <c r="E6" s="420"/>
      <c r="F6" s="420"/>
      <c r="G6" s="420"/>
      <c r="H6" s="420"/>
      <c r="I6" s="420"/>
      <c r="J6" s="420"/>
      <c r="K6" s="420"/>
      <c r="L6" s="420"/>
      <c r="M6" s="420"/>
      <c r="N6" s="420"/>
      <c r="O6" s="420"/>
      <c r="P6" s="420"/>
      <c r="Q6" s="420"/>
      <c r="R6" s="420"/>
      <c r="S6" s="420"/>
      <c r="T6" s="420"/>
      <c r="U6" s="420"/>
      <c r="V6" s="420"/>
      <c r="W6" s="420"/>
      <c r="X6" s="420"/>
      <c r="Y6" s="420"/>
      <c r="Z6" s="420"/>
      <c r="AA6" s="420"/>
      <c r="AB6" s="420"/>
      <c r="AC6" s="420"/>
      <c r="AD6" s="420"/>
      <c r="AE6" s="420"/>
      <c r="AF6" s="420"/>
      <c r="AG6" s="420"/>
      <c r="AH6" s="420"/>
      <c r="AI6" s="420"/>
      <c r="AJ6" s="420"/>
      <c r="AK6" s="420"/>
      <c r="AL6" s="420"/>
      <c r="AM6" s="420"/>
      <c r="AN6" s="420"/>
      <c r="AO6" s="420"/>
      <c r="AP6" s="420"/>
      <c r="AQ6" s="420"/>
      <c r="AR6" s="420"/>
      <c r="AS6" s="420"/>
      <c r="AT6" s="420"/>
      <c r="AU6" s="420"/>
      <c r="AV6" s="420"/>
      <c r="AW6" s="420"/>
      <c r="AX6" s="420"/>
      <c r="AY6" s="420"/>
      <c r="AZ6" s="420"/>
      <c r="BA6" s="420"/>
      <c r="BB6" s="420"/>
      <c r="BC6" s="420"/>
      <c r="BD6" s="420"/>
      <c r="BE6" s="420"/>
      <c r="BF6" s="420"/>
      <c r="BG6" s="420"/>
      <c r="BH6" s="420"/>
      <c r="BI6" s="420"/>
      <c r="BJ6" s="420"/>
      <c r="BK6" s="420"/>
      <c r="BL6" s="420"/>
      <c r="BM6" s="420"/>
      <c r="BN6" s="420"/>
      <c r="BO6" s="420"/>
      <c r="BP6" s="420"/>
      <c r="BQ6" s="420"/>
      <c r="BR6" s="420"/>
      <c r="BS6" s="420"/>
      <c r="BT6" s="420"/>
      <c r="BU6" s="420"/>
      <c r="BV6" s="420"/>
      <c r="BW6" s="420"/>
      <c r="BX6" s="420"/>
      <c r="BY6" s="420"/>
      <c r="BZ6" s="420"/>
      <c r="CA6" s="420"/>
      <c r="CB6" s="420"/>
      <c r="CC6" s="420"/>
      <c r="CD6" s="420"/>
      <c r="CE6" s="420"/>
      <c r="CF6" s="420"/>
      <c r="CG6" s="420"/>
      <c r="CH6" s="420"/>
      <c r="CI6" s="420"/>
      <c r="CJ6" s="420"/>
      <c r="CK6" s="420"/>
      <c r="CL6" s="420"/>
      <c r="CM6" s="420"/>
      <c r="CN6" s="420"/>
      <c r="CO6" s="420"/>
      <c r="CP6" s="420"/>
      <c r="CQ6" s="420"/>
      <c r="CR6" s="420"/>
      <c r="CS6" s="420"/>
      <c r="CT6" s="420"/>
      <c r="CU6" s="420"/>
      <c r="CV6" s="420"/>
      <c r="CW6" s="420"/>
      <c r="CX6" s="420"/>
      <c r="CY6" s="420"/>
      <c r="CZ6" s="420"/>
      <c r="DA6" s="420"/>
      <c r="DB6" s="420"/>
      <c r="DC6" s="420"/>
      <c r="DD6" s="420"/>
      <c r="DE6" s="420"/>
      <c r="DF6" s="291"/>
      <c r="DG6" s="291"/>
      <c r="DH6" s="291"/>
      <c r="DI6" s="291"/>
      <c r="DJ6" s="291"/>
      <c r="DK6" s="291"/>
      <c r="DL6" s="291"/>
      <c r="DM6" s="291"/>
      <c r="DN6" s="291"/>
      <c r="DO6" s="291"/>
      <c r="DP6" s="291"/>
      <c r="DQ6" s="291"/>
      <c r="DR6" s="291"/>
      <c r="DS6" s="291"/>
      <c r="DT6" s="291"/>
      <c r="DU6" s="291"/>
      <c r="DV6" s="291"/>
      <c r="DW6" s="291"/>
    </row>
    <row r="7" spans="1:143" s="290" customFormat="1" ht="13.5" x14ac:dyDescent="0.15">
      <c r="A7" s="420"/>
      <c r="B7" s="420"/>
      <c r="C7" s="420"/>
      <c r="D7" s="420"/>
      <c r="E7" s="420"/>
      <c r="F7" s="420"/>
      <c r="G7" s="420"/>
      <c r="H7" s="420"/>
      <c r="I7" s="420"/>
      <c r="J7" s="420"/>
      <c r="K7" s="420"/>
      <c r="L7" s="420"/>
      <c r="M7" s="420"/>
      <c r="N7" s="420"/>
      <c r="O7" s="420"/>
      <c r="P7" s="420"/>
      <c r="Q7" s="420"/>
      <c r="R7" s="420"/>
      <c r="S7" s="420"/>
      <c r="T7" s="420"/>
      <c r="U7" s="420"/>
      <c r="V7" s="420"/>
      <c r="W7" s="420"/>
      <c r="X7" s="420"/>
      <c r="Y7" s="420"/>
      <c r="Z7" s="420"/>
      <c r="AA7" s="420"/>
      <c r="AB7" s="420"/>
      <c r="AC7" s="420"/>
      <c r="AD7" s="420"/>
      <c r="AE7" s="420"/>
      <c r="AF7" s="420"/>
      <c r="AG7" s="420"/>
      <c r="AH7" s="420"/>
      <c r="AI7" s="420"/>
      <c r="AJ7" s="420"/>
      <c r="AK7" s="420"/>
      <c r="AL7" s="420"/>
      <c r="AM7" s="420"/>
      <c r="AN7" s="420"/>
      <c r="AO7" s="420"/>
      <c r="AP7" s="420"/>
      <c r="AQ7" s="420"/>
      <c r="AR7" s="420"/>
      <c r="AS7" s="420"/>
      <c r="AT7" s="420"/>
      <c r="AU7" s="420"/>
      <c r="AV7" s="420"/>
      <c r="AW7" s="420"/>
      <c r="AX7" s="420"/>
      <c r="AY7" s="420"/>
      <c r="AZ7" s="420"/>
      <c r="BA7" s="420"/>
      <c r="BB7" s="420"/>
      <c r="BC7" s="420"/>
      <c r="BD7" s="420"/>
      <c r="BE7" s="420"/>
      <c r="BF7" s="420"/>
      <c r="BG7" s="420"/>
      <c r="BH7" s="420"/>
      <c r="BI7" s="420"/>
      <c r="BJ7" s="420"/>
      <c r="BK7" s="420"/>
      <c r="BL7" s="420"/>
      <c r="BM7" s="420"/>
      <c r="BN7" s="420"/>
      <c r="BO7" s="420"/>
      <c r="BP7" s="420"/>
      <c r="BQ7" s="420"/>
      <c r="BR7" s="420"/>
      <c r="BS7" s="420"/>
      <c r="BT7" s="420"/>
      <c r="BU7" s="420"/>
      <c r="BV7" s="420"/>
      <c r="BW7" s="420"/>
      <c r="BX7" s="420"/>
      <c r="BY7" s="420"/>
      <c r="BZ7" s="420"/>
      <c r="CA7" s="420"/>
      <c r="CB7" s="420"/>
      <c r="CC7" s="420"/>
      <c r="CD7" s="420"/>
      <c r="CE7" s="420"/>
      <c r="CF7" s="420"/>
      <c r="CG7" s="420"/>
      <c r="CH7" s="420"/>
      <c r="CI7" s="420"/>
      <c r="CJ7" s="420"/>
      <c r="CK7" s="420"/>
      <c r="CL7" s="420"/>
      <c r="CM7" s="420"/>
      <c r="CN7" s="420"/>
      <c r="CO7" s="420"/>
      <c r="CP7" s="420"/>
      <c r="CQ7" s="420"/>
      <c r="CR7" s="420"/>
      <c r="CS7" s="420"/>
      <c r="CT7" s="420"/>
      <c r="CU7" s="420"/>
      <c r="CV7" s="420"/>
      <c r="CW7" s="420"/>
      <c r="CX7" s="420"/>
      <c r="CY7" s="420"/>
      <c r="CZ7" s="420"/>
      <c r="DA7" s="420"/>
      <c r="DB7" s="420"/>
      <c r="DC7" s="420"/>
      <c r="DD7" s="420"/>
      <c r="DE7" s="420"/>
      <c r="DF7" s="291"/>
      <c r="DG7" s="291"/>
      <c r="DH7" s="291"/>
      <c r="DI7" s="291"/>
      <c r="DJ7" s="291"/>
      <c r="DK7" s="291"/>
      <c r="DL7" s="291"/>
      <c r="DM7" s="291"/>
      <c r="DN7" s="291"/>
      <c r="DO7" s="291"/>
      <c r="DP7" s="291"/>
      <c r="DQ7" s="291"/>
      <c r="DR7" s="291"/>
      <c r="DS7" s="291"/>
      <c r="DT7" s="291"/>
      <c r="DU7" s="291"/>
      <c r="DV7" s="291"/>
      <c r="DW7" s="291"/>
    </row>
    <row r="8" spans="1:143" s="290" customFormat="1" ht="13.5" x14ac:dyDescent="0.15">
      <c r="A8" s="420"/>
      <c r="B8" s="420"/>
      <c r="C8" s="420"/>
      <c r="D8" s="420"/>
      <c r="E8" s="420"/>
      <c r="F8" s="420"/>
      <c r="G8" s="420"/>
      <c r="H8" s="420"/>
      <c r="I8" s="420"/>
      <c r="J8" s="420"/>
      <c r="K8" s="420"/>
      <c r="L8" s="420"/>
      <c r="M8" s="420"/>
      <c r="N8" s="420"/>
      <c r="O8" s="420"/>
      <c r="P8" s="420"/>
      <c r="Q8" s="420"/>
      <c r="R8" s="420"/>
      <c r="S8" s="420"/>
      <c r="T8" s="420"/>
      <c r="U8" s="420"/>
      <c r="V8" s="420"/>
      <c r="W8" s="420"/>
      <c r="X8" s="420"/>
      <c r="Y8" s="420"/>
      <c r="Z8" s="420"/>
      <c r="AA8" s="420"/>
      <c r="AB8" s="420"/>
      <c r="AC8" s="420"/>
      <c r="AD8" s="420"/>
      <c r="AE8" s="420"/>
      <c r="AF8" s="420"/>
      <c r="AG8" s="420"/>
      <c r="AH8" s="420"/>
      <c r="AI8" s="420"/>
      <c r="AJ8" s="420"/>
      <c r="AK8" s="420"/>
      <c r="AL8" s="420"/>
      <c r="AM8" s="420"/>
      <c r="AN8" s="420"/>
      <c r="AO8" s="420"/>
      <c r="AP8" s="420"/>
      <c r="AQ8" s="420"/>
      <c r="AR8" s="420"/>
      <c r="AS8" s="420"/>
      <c r="AT8" s="420"/>
      <c r="AU8" s="420"/>
      <c r="AV8" s="420"/>
      <c r="AW8" s="420"/>
      <c r="AX8" s="420"/>
      <c r="AY8" s="420"/>
      <c r="AZ8" s="420"/>
      <c r="BA8" s="420"/>
      <c r="BB8" s="420"/>
      <c r="BC8" s="420"/>
      <c r="BD8" s="420"/>
      <c r="BE8" s="420"/>
      <c r="BF8" s="420"/>
      <c r="BG8" s="420"/>
      <c r="BH8" s="420"/>
      <c r="BI8" s="420"/>
      <c r="BJ8" s="420"/>
      <c r="BK8" s="420"/>
      <c r="BL8" s="420"/>
      <c r="BM8" s="420"/>
      <c r="BN8" s="420"/>
      <c r="BO8" s="420"/>
      <c r="BP8" s="420"/>
      <c r="BQ8" s="420"/>
      <c r="BR8" s="420"/>
      <c r="BS8" s="420"/>
      <c r="BT8" s="420"/>
      <c r="BU8" s="420"/>
      <c r="BV8" s="420"/>
      <c r="BW8" s="420"/>
      <c r="BX8" s="420"/>
      <c r="BY8" s="420"/>
      <c r="BZ8" s="420"/>
      <c r="CA8" s="420"/>
      <c r="CB8" s="420"/>
      <c r="CC8" s="420"/>
      <c r="CD8" s="420"/>
      <c r="CE8" s="420"/>
      <c r="CF8" s="420"/>
      <c r="CG8" s="420"/>
      <c r="CH8" s="420"/>
      <c r="CI8" s="420"/>
      <c r="CJ8" s="420"/>
      <c r="CK8" s="420"/>
      <c r="CL8" s="420"/>
      <c r="CM8" s="420"/>
      <c r="CN8" s="420"/>
      <c r="CO8" s="420"/>
      <c r="CP8" s="420"/>
      <c r="CQ8" s="420"/>
      <c r="CR8" s="420"/>
      <c r="CS8" s="420"/>
      <c r="CT8" s="420"/>
      <c r="CU8" s="420"/>
      <c r="CV8" s="420"/>
      <c r="CW8" s="420"/>
      <c r="CX8" s="420"/>
      <c r="CY8" s="420"/>
      <c r="CZ8" s="420"/>
      <c r="DA8" s="420"/>
      <c r="DB8" s="420"/>
      <c r="DC8" s="420"/>
      <c r="DD8" s="420"/>
      <c r="DE8" s="420"/>
      <c r="DF8" s="291"/>
      <c r="DG8" s="291"/>
      <c r="DH8" s="291"/>
      <c r="DI8" s="291"/>
      <c r="DJ8" s="291"/>
      <c r="DK8" s="291"/>
      <c r="DL8" s="291"/>
      <c r="DM8" s="291"/>
      <c r="DN8" s="291"/>
      <c r="DO8" s="291"/>
      <c r="DP8" s="291"/>
      <c r="DQ8" s="291"/>
      <c r="DR8" s="291"/>
      <c r="DS8" s="291"/>
      <c r="DT8" s="291"/>
      <c r="DU8" s="291"/>
      <c r="DV8" s="291"/>
      <c r="DW8" s="291"/>
    </row>
    <row r="9" spans="1:143" s="290" customFormat="1" ht="13.5" x14ac:dyDescent="0.15">
      <c r="A9" s="420"/>
      <c r="B9" s="420"/>
      <c r="C9" s="420"/>
      <c r="D9" s="420"/>
      <c r="E9" s="420"/>
      <c r="F9" s="420"/>
      <c r="G9" s="420"/>
      <c r="H9" s="420"/>
      <c r="I9" s="420"/>
      <c r="J9" s="420"/>
      <c r="K9" s="420"/>
      <c r="L9" s="420"/>
      <c r="M9" s="420"/>
      <c r="N9" s="420"/>
      <c r="O9" s="420"/>
      <c r="P9" s="420"/>
      <c r="Q9" s="420"/>
      <c r="R9" s="420"/>
      <c r="S9" s="420"/>
      <c r="T9" s="420"/>
      <c r="U9" s="420"/>
      <c r="V9" s="420"/>
      <c r="W9" s="420"/>
      <c r="X9" s="420"/>
      <c r="Y9" s="420"/>
      <c r="Z9" s="420"/>
      <c r="AA9" s="420"/>
      <c r="AB9" s="420"/>
      <c r="AC9" s="420"/>
      <c r="AD9" s="420"/>
      <c r="AE9" s="420"/>
      <c r="AF9" s="420"/>
      <c r="AG9" s="420"/>
      <c r="AH9" s="420"/>
      <c r="AI9" s="420"/>
      <c r="AJ9" s="420"/>
      <c r="AK9" s="420"/>
      <c r="AL9" s="420"/>
      <c r="AM9" s="420"/>
      <c r="AN9" s="420"/>
      <c r="AO9" s="420"/>
      <c r="AP9" s="420"/>
      <c r="AQ9" s="420"/>
      <c r="AR9" s="420"/>
      <c r="AS9" s="420"/>
      <c r="AT9" s="420"/>
      <c r="AU9" s="420"/>
      <c r="AV9" s="420"/>
      <c r="AW9" s="420"/>
      <c r="AX9" s="420"/>
      <c r="AY9" s="420"/>
      <c r="AZ9" s="420"/>
      <c r="BA9" s="420"/>
      <c r="BB9" s="420"/>
      <c r="BC9" s="420"/>
      <c r="BD9" s="420"/>
      <c r="BE9" s="420"/>
      <c r="BF9" s="420"/>
      <c r="BG9" s="420"/>
      <c r="BH9" s="420"/>
      <c r="BI9" s="420"/>
      <c r="BJ9" s="420"/>
      <c r="BK9" s="420"/>
      <c r="BL9" s="420"/>
      <c r="BM9" s="420"/>
      <c r="BN9" s="420"/>
      <c r="BO9" s="420"/>
      <c r="BP9" s="420"/>
      <c r="BQ9" s="420"/>
      <c r="BR9" s="420"/>
      <c r="BS9" s="420"/>
      <c r="BT9" s="420"/>
      <c r="BU9" s="420"/>
      <c r="BV9" s="420"/>
      <c r="BW9" s="420"/>
      <c r="BX9" s="420"/>
      <c r="BY9" s="420"/>
      <c r="BZ9" s="420"/>
      <c r="CA9" s="420"/>
      <c r="CB9" s="420"/>
      <c r="CC9" s="420"/>
      <c r="CD9" s="420"/>
      <c r="CE9" s="420"/>
      <c r="CF9" s="420"/>
      <c r="CG9" s="420"/>
      <c r="CH9" s="420"/>
      <c r="CI9" s="420"/>
      <c r="CJ9" s="420"/>
      <c r="CK9" s="420"/>
      <c r="CL9" s="420"/>
      <c r="CM9" s="420"/>
      <c r="CN9" s="420"/>
      <c r="CO9" s="420"/>
      <c r="CP9" s="420"/>
      <c r="CQ9" s="420"/>
      <c r="CR9" s="420"/>
      <c r="CS9" s="420"/>
      <c r="CT9" s="420"/>
      <c r="CU9" s="420"/>
      <c r="CV9" s="420"/>
      <c r="CW9" s="420"/>
      <c r="CX9" s="420"/>
      <c r="CY9" s="420"/>
      <c r="CZ9" s="420"/>
      <c r="DA9" s="420"/>
      <c r="DB9" s="420"/>
      <c r="DC9" s="420"/>
      <c r="DD9" s="420"/>
      <c r="DE9" s="420"/>
      <c r="DF9" s="291"/>
      <c r="DG9" s="291"/>
      <c r="DH9" s="291"/>
      <c r="DI9" s="291"/>
      <c r="DJ9" s="291"/>
      <c r="DK9" s="291"/>
      <c r="DL9" s="291"/>
      <c r="DM9" s="291"/>
      <c r="DN9" s="291"/>
      <c r="DO9" s="291"/>
      <c r="DP9" s="291"/>
      <c r="DQ9" s="291"/>
      <c r="DR9" s="291"/>
      <c r="DS9" s="291"/>
      <c r="DT9" s="291"/>
      <c r="DU9" s="291"/>
      <c r="DV9" s="291"/>
      <c r="DW9" s="291"/>
    </row>
    <row r="10" spans="1:143" s="290" customFormat="1" ht="13.5" x14ac:dyDescent="0.15">
      <c r="A10" s="420"/>
      <c r="B10" s="420"/>
      <c r="C10" s="420"/>
      <c r="D10" s="420"/>
      <c r="E10" s="420"/>
      <c r="F10" s="420"/>
      <c r="G10" s="420"/>
      <c r="H10" s="420"/>
      <c r="I10" s="420"/>
      <c r="J10" s="420"/>
      <c r="K10" s="420"/>
      <c r="L10" s="420"/>
      <c r="M10" s="420"/>
      <c r="N10" s="420"/>
      <c r="O10" s="420"/>
      <c r="P10" s="420"/>
      <c r="Q10" s="420"/>
      <c r="R10" s="420"/>
      <c r="S10" s="420"/>
      <c r="T10" s="420"/>
      <c r="U10" s="420"/>
      <c r="V10" s="420"/>
      <c r="W10" s="420"/>
      <c r="X10" s="420"/>
      <c r="Y10" s="420"/>
      <c r="Z10" s="420"/>
      <c r="AA10" s="420"/>
      <c r="AB10" s="420"/>
      <c r="AC10" s="420"/>
      <c r="AD10" s="420"/>
      <c r="AE10" s="420"/>
      <c r="AF10" s="420"/>
      <c r="AG10" s="420"/>
      <c r="AH10" s="420"/>
      <c r="AI10" s="420"/>
      <c r="AJ10" s="420"/>
      <c r="AK10" s="420"/>
      <c r="AL10" s="420"/>
      <c r="AM10" s="420"/>
      <c r="AN10" s="420"/>
      <c r="AO10" s="420"/>
      <c r="AP10" s="420"/>
      <c r="AQ10" s="420"/>
      <c r="AR10" s="420"/>
      <c r="AS10" s="420"/>
      <c r="AT10" s="420"/>
      <c r="AU10" s="420"/>
      <c r="AV10" s="420"/>
      <c r="AW10" s="420"/>
      <c r="AX10" s="420"/>
      <c r="AY10" s="420"/>
      <c r="AZ10" s="420"/>
      <c r="BA10" s="420"/>
      <c r="BB10" s="420"/>
      <c r="BC10" s="420"/>
      <c r="BD10" s="420"/>
      <c r="BE10" s="420"/>
      <c r="BF10" s="420"/>
      <c r="BG10" s="420"/>
      <c r="BH10" s="420"/>
      <c r="BI10" s="420"/>
      <c r="BJ10" s="420"/>
      <c r="BK10" s="420"/>
      <c r="BL10" s="420"/>
      <c r="BM10" s="420"/>
      <c r="BN10" s="420"/>
      <c r="BO10" s="420"/>
      <c r="BP10" s="420"/>
      <c r="BQ10" s="420"/>
      <c r="BR10" s="420"/>
      <c r="BS10" s="420"/>
      <c r="BT10" s="420"/>
      <c r="BU10" s="420"/>
      <c r="BV10" s="420"/>
      <c r="BW10" s="420"/>
      <c r="BX10" s="420"/>
      <c r="BY10" s="420"/>
      <c r="BZ10" s="420"/>
      <c r="CA10" s="420"/>
      <c r="CB10" s="420"/>
      <c r="CC10" s="420"/>
      <c r="CD10" s="420"/>
      <c r="CE10" s="420"/>
      <c r="CF10" s="420"/>
      <c r="CG10" s="420"/>
      <c r="CH10" s="420"/>
      <c r="CI10" s="420"/>
      <c r="CJ10" s="420"/>
      <c r="CK10" s="420"/>
      <c r="CL10" s="420"/>
      <c r="CM10" s="420"/>
      <c r="CN10" s="420"/>
      <c r="CO10" s="420"/>
      <c r="CP10" s="420"/>
      <c r="CQ10" s="420"/>
      <c r="CR10" s="420"/>
      <c r="CS10" s="420"/>
      <c r="CT10" s="420"/>
      <c r="CU10" s="420"/>
      <c r="CV10" s="420"/>
      <c r="CW10" s="420"/>
      <c r="CX10" s="420"/>
      <c r="CY10" s="420"/>
      <c r="CZ10" s="420"/>
      <c r="DA10" s="420"/>
      <c r="DB10" s="420"/>
      <c r="DC10" s="420"/>
      <c r="DD10" s="420"/>
      <c r="DE10" s="420"/>
      <c r="DF10" s="291"/>
      <c r="DG10" s="291"/>
      <c r="DH10" s="291"/>
      <c r="DI10" s="291"/>
      <c r="DJ10" s="291"/>
      <c r="DK10" s="291"/>
      <c r="DL10" s="291"/>
      <c r="DM10" s="291"/>
      <c r="DN10" s="291"/>
      <c r="DO10" s="291"/>
      <c r="DP10" s="291"/>
      <c r="DQ10" s="291"/>
      <c r="DR10" s="291"/>
      <c r="DS10" s="291"/>
      <c r="DT10" s="291"/>
      <c r="DU10" s="291"/>
      <c r="DV10" s="291"/>
      <c r="DW10" s="291"/>
      <c r="EM10" s="290" t="s">
        <v>600</v>
      </c>
    </row>
    <row r="11" spans="1:143" s="290" customFormat="1" ht="13.5" x14ac:dyDescent="0.15">
      <c r="A11" s="420"/>
      <c r="B11" s="420"/>
      <c r="C11" s="420"/>
      <c r="D11" s="420"/>
      <c r="E11" s="420"/>
      <c r="F11" s="420"/>
      <c r="G11" s="420"/>
      <c r="H11" s="420"/>
      <c r="I11" s="420"/>
      <c r="J11" s="420"/>
      <c r="K11" s="420"/>
      <c r="L11" s="420"/>
      <c r="M11" s="420"/>
      <c r="N11" s="420"/>
      <c r="O11" s="420"/>
      <c r="P11" s="420"/>
      <c r="Q11" s="420"/>
      <c r="R11" s="420"/>
      <c r="S11" s="420"/>
      <c r="T11" s="420"/>
      <c r="U11" s="420"/>
      <c r="V11" s="420"/>
      <c r="W11" s="420"/>
      <c r="X11" s="420"/>
      <c r="Y11" s="420"/>
      <c r="Z11" s="420"/>
      <c r="AA11" s="420"/>
      <c r="AB11" s="420"/>
      <c r="AC11" s="420"/>
      <c r="AD11" s="420"/>
      <c r="AE11" s="420"/>
      <c r="AF11" s="420"/>
      <c r="AG11" s="420"/>
      <c r="AH11" s="420"/>
      <c r="AI11" s="420"/>
      <c r="AJ11" s="420"/>
      <c r="AK11" s="420"/>
      <c r="AL11" s="420"/>
      <c r="AM11" s="420"/>
      <c r="AN11" s="420"/>
      <c r="AO11" s="420"/>
      <c r="AP11" s="420"/>
      <c r="AQ11" s="420"/>
      <c r="AR11" s="420"/>
      <c r="AS11" s="420"/>
      <c r="AT11" s="420"/>
      <c r="AU11" s="420"/>
      <c r="AV11" s="420"/>
      <c r="AW11" s="420"/>
      <c r="AX11" s="420"/>
      <c r="AY11" s="420"/>
      <c r="AZ11" s="420"/>
      <c r="BA11" s="420"/>
      <c r="BB11" s="420"/>
      <c r="BC11" s="420"/>
      <c r="BD11" s="420"/>
      <c r="BE11" s="420"/>
      <c r="BF11" s="420"/>
      <c r="BG11" s="420"/>
      <c r="BH11" s="420"/>
      <c r="BI11" s="420"/>
      <c r="BJ11" s="420"/>
      <c r="BK11" s="420"/>
      <c r="BL11" s="420"/>
      <c r="BM11" s="420"/>
      <c r="BN11" s="420"/>
      <c r="BO11" s="420"/>
      <c r="BP11" s="420"/>
      <c r="BQ11" s="420"/>
      <c r="BR11" s="420"/>
      <c r="BS11" s="420"/>
      <c r="BT11" s="420"/>
      <c r="BU11" s="420"/>
      <c r="BV11" s="420"/>
      <c r="BW11" s="420"/>
      <c r="BX11" s="420"/>
      <c r="BY11" s="420"/>
      <c r="BZ11" s="420"/>
      <c r="CA11" s="420"/>
      <c r="CB11" s="420"/>
      <c r="CC11" s="420"/>
      <c r="CD11" s="420"/>
      <c r="CE11" s="420"/>
      <c r="CF11" s="420"/>
      <c r="CG11" s="420"/>
      <c r="CH11" s="420"/>
      <c r="CI11" s="420"/>
      <c r="CJ11" s="420"/>
      <c r="CK11" s="420"/>
      <c r="CL11" s="420"/>
      <c r="CM11" s="420"/>
      <c r="CN11" s="420"/>
      <c r="CO11" s="420"/>
      <c r="CP11" s="420"/>
      <c r="CQ11" s="420"/>
      <c r="CR11" s="420"/>
      <c r="CS11" s="420"/>
      <c r="CT11" s="420"/>
      <c r="CU11" s="420"/>
      <c r="CV11" s="420"/>
      <c r="CW11" s="420"/>
      <c r="CX11" s="420"/>
      <c r="CY11" s="420"/>
      <c r="CZ11" s="420"/>
      <c r="DA11" s="420"/>
      <c r="DB11" s="420"/>
      <c r="DC11" s="420"/>
      <c r="DD11" s="420"/>
      <c r="DE11" s="420"/>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5" x14ac:dyDescent="0.15">
      <c r="A12" s="420"/>
      <c r="B12" s="420"/>
      <c r="C12" s="420"/>
      <c r="D12" s="420"/>
      <c r="E12" s="420"/>
      <c r="F12" s="420"/>
      <c r="G12" s="420"/>
      <c r="H12" s="420"/>
      <c r="I12" s="420"/>
      <c r="J12" s="420"/>
      <c r="K12" s="420"/>
      <c r="L12" s="420"/>
      <c r="M12" s="420"/>
      <c r="N12" s="420"/>
      <c r="O12" s="420"/>
      <c r="P12" s="420"/>
      <c r="Q12" s="420"/>
      <c r="R12" s="420"/>
      <c r="S12" s="420"/>
      <c r="T12" s="420"/>
      <c r="U12" s="420"/>
      <c r="V12" s="420"/>
      <c r="W12" s="420"/>
      <c r="X12" s="420"/>
      <c r="Y12" s="420"/>
      <c r="Z12" s="420"/>
      <c r="AA12" s="420"/>
      <c r="AB12" s="420"/>
      <c r="AC12" s="420"/>
      <c r="AD12" s="420"/>
      <c r="AE12" s="420"/>
      <c r="AF12" s="420"/>
      <c r="AG12" s="420"/>
      <c r="AH12" s="420"/>
      <c r="AI12" s="420"/>
      <c r="AJ12" s="420"/>
      <c r="AK12" s="420"/>
      <c r="AL12" s="420"/>
      <c r="AM12" s="420"/>
      <c r="AN12" s="420"/>
      <c r="AO12" s="420"/>
      <c r="AP12" s="420"/>
      <c r="AQ12" s="420"/>
      <c r="AR12" s="420"/>
      <c r="AS12" s="420"/>
      <c r="AT12" s="420"/>
      <c r="AU12" s="420"/>
      <c r="AV12" s="420"/>
      <c r="AW12" s="420"/>
      <c r="AX12" s="420"/>
      <c r="AY12" s="420"/>
      <c r="AZ12" s="420"/>
      <c r="BA12" s="420"/>
      <c r="BB12" s="420"/>
      <c r="BC12" s="420"/>
      <c r="BD12" s="420"/>
      <c r="BE12" s="420"/>
      <c r="BF12" s="420"/>
      <c r="BG12" s="420"/>
      <c r="BH12" s="420"/>
      <c r="BI12" s="420"/>
      <c r="BJ12" s="420"/>
      <c r="BK12" s="420"/>
      <c r="BL12" s="420"/>
      <c r="BM12" s="420"/>
      <c r="BN12" s="420"/>
      <c r="BO12" s="420"/>
      <c r="BP12" s="420"/>
      <c r="BQ12" s="420"/>
      <c r="BR12" s="420"/>
      <c r="BS12" s="420"/>
      <c r="BT12" s="420"/>
      <c r="BU12" s="420"/>
      <c r="BV12" s="420"/>
      <c r="BW12" s="420"/>
      <c r="BX12" s="420"/>
      <c r="BY12" s="420"/>
      <c r="BZ12" s="420"/>
      <c r="CA12" s="420"/>
      <c r="CB12" s="420"/>
      <c r="CC12" s="420"/>
      <c r="CD12" s="420"/>
      <c r="CE12" s="420"/>
      <c r="CF12" s="420"/>
      <c r="CG12" s="420"/>
      <c r="CH12" s="420"/>
      <c r="CI12" s="420"/>
      <c r="CJ12" s="420"/>
      <c r="CK12" s="420"/>
      <c r="CL12" s="420"/>
      <c r="CM12" s="420"/>
      <c r="CN12" s="420"/>
      <c r="CO12" s="420"/>
      <c r="CP12" s="420"/>
      <c r="CQ12" s="420"/>
      <c r="CR12" s="420"/>
      <c r="CS12" s="420"/>
      <c r="CT12" s="420"/>
      <c r="CU12" s="420"/>
      <c r="CV12" s="420"/>
      <c r="CW12" s="420"/>
      <c r="CX12" s="420"/>
      <c r="CY12" s="420"/>
      <c r="CZ12" s="420"/>
      <c r="DA12" s="420"/>
      <c r="DB12" s="420"/>
      <c r="DC12" s="420"/>
      <c r="DD12" s="420"/>
      <c r="DE12" s="420"/>
      <c r="DF12" s="291"/>
      <c r="DG12" s="291"/>
      <c r="DH12" s="291"/>
      <c r="DI12" s="291"/>
      <c r="DJ12" s="291"/>
      <c r="DK12" s="291"/>
      <c r="DL12" s="291"/>
      <c r="DM12" s="291"/>
      <c r="DN12" s="291"/>
      <c r="DO12" s="291"/>
      <c r="DP12" s="291"/>
      <c r="DQ12" s="291"/>
      <c r="DR12" s="291"/>
      <c r="DS12" s="291"/>
      <c r="DT12" s="291"/>
      <c r="DU12" s="291"/>
      <c r="DV12" s="291"/>
      <c r="DW12" s="291"/>
      <c r="EM12" s="290" t="s">
        <v>600</v>
      </c>
    </row>
    <row r="13" spans="1:143" s="290" customFormat="1" ht="13.5" x14ac:dyDescent="0.15">
      <c r="A13" s="420"/>
      <c r="B13" s="420"/>
      <c r="C13" s="420"/>
      <c r="D13" s="420"/>
      <c r="E13" s="420"/>
      <c r="F13" s="420"/>
      <c r="G13" s="420"/>
      <c r="H13" s="420"/>
      <c r="I13" s="420"/>
      <c r="J13" s="420"/>
      <c r="K13" s="420"/>
      <c r="L13" s="420"/>
      <c r="M13" s="420"/>
      <c r="N13" s="420"/>
      <c r="O13" s="420"/>
      <c r="P13" s="420"/>
      <c r="Q13" s="420"/>
      <c r="R13" s="420"/>
      <c r="S13" s="420"/>
      <c r="T13" s="420"/>
      <c r="U13" s="420"/>
      <c r="V13" s="420"/>
      <c r="W13" s="420"/>
      <c r="X13" s="420"/>
      <c r="Y13" s="420"/>
      <c r="Z13" s="420"/>
      <c r="AA13" s="420"/>
      <c r="AB13" s="420"/>
      <c r="AC13" s="420"/>
      <c r="AD13" s="420"/>
      <c r="AE13" s="420"/>
      <c r="AF13" s="420"/>
      <c r="AG13" s="420"/>
      <c r="AH13" s="420"/>
      <c r="AI13" s="420"/>
      <c r="AJ13" s="420"/>
      <c r="AK13" s="420"/>
      <c r="AL13" s="420"/>
      <c r="AM13" s="420"/>
      <c r="AN13" s="420"/>
      <c r="AO13" s="420"/>
      <c r="AP13" s="420"/>
      <c r="AQ13" s="420"/>
      <c r="AR13" s="420"/>
      <c r="AS13" s="420"/>
      <c r="AT13" s="420"/>
      <c r="AU13" s="420"/>
      <c r="AV13" s="420"/>
      <c r="AW13" s="420"/>
      <c r="AX13" s="420"/>
      <c r="AY13" s="420"/>
      <c r="AZ13" s="420"/>
      <c r="BA13" s="420"/>
      <c r="BB13" s="420"/>
      <c r="BC13" s="420"/>
      <c r="BD13" s="420"/>
      <c r="BE13" s="420"/>
      <c r="BF13" s="420"/>
      <c r="BG13" s="420"/>
      <c r="BH13" s="420"/>
      <c r="BI13" s="420"/>
      <c r="BJ13" s="420"/>
      <c r="BK13" s="420"/>
      <c r="BL13" s="420"/>
      <c r="BM13" s="420"/>
      <c r="BN13" s="420"/>
      <c r="BO13" s="420"/>
      <c r="BP13" s="420"/>
      <c r="BQ13" s="420"/>
      <c r="BR13" s="420"/>
      <c r="BS13" s="420"/>
      <c r="BT13" s="420"/>
      <c r="BU13" s="420"/>
      <c r="BV13" s="420"/>
      <c r="BW13" s="420"/>
      <c r="BX13" s="420"/>
      <c r="BY13" s="420"/>
      <c r="BZ13" s="420"/>
      <c r="CA13" s="420"/>
      <c r="CB13" s="420"/>
      <c r="CC13" s="420"/>
      <c r="CD13" s="420"/>
      <c r="CE13" s="420"/>
      <c r="CF13" s="420"/>
      <c r="CG13" s="420"/>
      <c r="CH13" s="420"/>
      <c r="CI13" s="420"/>
      <c r="CJ13" s="420"/>
      <c r="CK13" s="420"/>
      <c r="CL13" s="420"/>
      <c r="CM13" s="420"/>
      <c r="CN13" s="420"/>
      <c r="CO13" s="420"/>
      <c r="CP13" s="420"/>
      <c r="CQ13" s="420"/>
      <c r="CR13" s="420"/>
      <c r="CS13" s="420"/>
      <c r="CT13" s="420"/>
      <c r="CU13" s="420"/>
      <c r="CV13" s="420"/>
      <c r="CW13" s="420"/>
      <c r="CX13" s="420"/>
      <c r="CY13" s="420"/>
      <c r="CZ13" s="420"/>
      <c r="DA13" s="420"/>
      <c r="DB13" s="420"/>
      <c r="DC13" s="420"/>
      <c r="DD13" s="420"/>
      <c r="DE13" s="420"/>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5" x14ac:dyDescent="0.15">
      <c r="A14" s="420"/>
      <c r="B14" s="420"/>
      <c r="C14" s="420"/>
      <c r="D14" s="420"/>
      <c r="E14" s="420"/>
      <c r="F14" s="420"/>
      <c r="G14" s="420"/>
      <c r="H14" s="420"/>
      <c r="I14" s="420"/>
      <c r="J14" s="420"/>
      <c r="K14" s="420"/>
      <c r="L14" s="420"/>
      <c r="M14" s="420"/>
      <c r="N14" s="420"/>
      <c r="O14" s="420"/>
      <c r="P14" s="420"/>
      <c r="Q14" s="420"/>
      <c r="R14" s="420"/>
      <c r="S14" s="420"/>
      <c r="T14" s="420"/>
      <c r="U14" s="420"/>
      <c r="V14" s="420"/>
      <c r="W14" s="420"/>
      <c r="X14" s="420"/>
      <c r="Y14" s="420"/>
      <c r="Z14" s="420"/>
      <c r="AA14" s="420"/>
      <c r="AB14" s="420"/>
      <c r="AC14" s="420"/>
      <c r="AD14" s="420"/>
      <c r="AE14" s="420"/>
      <c r="AF14" s="420"/>
      <c r="AG14" s="420"/>
      <c r="AH14" s="420"/>
      <c r="AI14" s="420"/>
      <c r="AJ14" s="420"/>
      <c r="AK14" s="420"/>
      <c r="AL14" s="420"/>
      <c r="AM14" s="420"/>
      <c r="AN14" s="420"/>
      <c r="AO14" s="420"/>
      <c r="AP14" s="420"/>
      <c r="AQ14" s="420"/>
      <c r="AR14" s="420"/>
      <c r="AS14" s="420"/>
      <c r="AT14" s="420"/>
      <c r="AU14" s="420"/>
      <c r="AV14" s="420"/>
      <c r="AW14" s="420"/>
      <c r="AX14" s="420"/>
      <c r="AY14" s="420"/>
      <c r="AZ14" s="420"/>
      <c r="BA14" s="420"/>
      <c r="BB14" s="420"/>
      <c r="BC14" s="420"/>
      <c r="BD14" s="420"/>
      <c r="BE14" s="420"/>
      <c r="BF14" s="420"/>
      <c r="BG14" s="420"/>
      <c r="BH14" s="420"/>
      <c r="BI14" s="420"/>
      <c r="BJ14" s="420"/>
      <c r="BK14" s="420"/>
      <c r="BL14" s="420"/>
      <c r="BM14" s="420"/>
      <c r="BN14" s="420"/>
      <c r="BO14" s="420"/>
      <c r="BP14" s="420"/>
      <c r="BQ14" s="420"/>
      <c r="BR14" s="420"/>
      <c r="BS14" s="420"/>
      <c r="BT14" s="420"/>
      <c r="BU14" s="420"/>
      <c r="BV14" s="420"/>
      <c r="BW14" s="420"/>
      <c r="BX14" s="420"/>
      <c r="BY14" s="420"/>
      <c r="BZ14" s="420"/>
      <c r="CA14" s="420"/>
      <c r="CB14" s="420"/>
      <c r="CC14" s="420"/>
      <c r="CD14" s="420"/>
      <c r="CE14" s="420"/>
      <c r="CF14" s="420"/>
      <c r="CG14" s="420"/>
      <c r="CH14" s="420"/>
      <c r="CI14" s="420"/>
      <c r="CJ14" s="420"/>
      <c r="CK14" s="420"/>
      <c r="CL14" s="420"/>
      <c r="CM14" s="420"/>
      <c r="CN14" s="420"/>
      <c r="CO14" s="420"/>
      <c r="CP14" s="420"/>
      <c r="CQ14" s="420"/>
      <c r="CR14" s="420"/>
      <c r="CS14" s="420"/>
      <c r="CT14" s="420"/>
      <c r="CU14" s="420"/>
      <c r="CV14" s="420"/>
      <c r="CW14" s="420"/>
      <c r="CX14" s="420"/>
      <c r="CY14" s="420"/>
      <c r="CZ14" s="420"/>
      <c r="DA14" s="420"/>
      <c r="DB14" s="420"/>
      <c r="DC14" s="420"/>
      <c r="DD14" s="420"/>
      <c r="DE14" s="420"/>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5" x14ac:dyDescent="0.15">
      <c r="A15" s="385"/>
      <c r="B15" s="420"/>
      <c r="C15" s="420"/>
      <c r="D15" s="420"/>
      <c r="E15" s="420"/>
      <c r="F15" s="420"/>
      <c r="G15" s="420"/>
      <c r="H15" s="420"/>
      <c r="I15" s="420"/>
      <c r="J15" s="420"/>
      <c r="K15" s="420"/>
      <c r="L15" s="420"/>
      <c r="M15" s="420"/>
      <c r="N15" s="420"/>
      <c r="O15" s="420"/>
      <c r="P15" s="420"/>
      <c r="Q15" s="420"/>
      <c r="R15" s="420"/>
      <c r="S15" s="420"/>
      <c r="T15" s="420"/>
      <c r="U15" s="420"/>
      <c r="V15" s="420"/>
      <c r="W15" s="420"/>
      <c r="X15" s="420"/>
      <c r="Y15" s="420"/>
      <c r="Z15" s="420"/>
      <c r="AA15" s="420"/>
      <c r="AB15" s="420"/>
      <c r="AC15" s="420"/>
      <c r="AD15" s="420"/>
      <c r="AE15" s="420"/>
      <c r="AF15" s="420"/>
      <c r="AG15" s="420"/>
      <c r="AH15" s="420"/>
      <c r="AI15" s="420"/>
      <c r="AJ15" s="420"/>
      <c r="AK15" s="420"/>
      <c r="AL15" s="420"/>
      <c r="AM15" s="420"/>
      <c r="AN15" s="420"/>
      <c r="AO15" s="420"/>
      <c r="AP15" s="420"/>
      <c r="AQ15" s="420"/>
      <c r="AR15" s="420"/>
      <c r="AS15" s="420"/>
      <c r="AT15" s="420"/>
      <c r="AU15" s="420"/>
      <c r="AV15" s="420"/>
      <c r="AW15" s="420"/>
      <c r="AX15" s="420"/>
      <c r="AY15" s="420"/>
      <c r="AZ15" s="420"/>
      <c r="BA15" s="420"/>
      <c r="BB15" s="420"/>
      <c r="BC15" s="420"/>
      <c r="BD15" s="420"/>
      <c r="BE15" s="420"/>
      <c r="BF15" s="420"/>
      <c r="BG15" s="420"/>
      <c r="BH15" s="420"/>
      <c r="BI15" s="420"/>
      <c r="BJ15" s="420"/>
      <c r="BK15" s="420"/>
      <c r="BL15" s="420"/>
      <c r="BM15" s="420"/>
      <c r="BN15" s="420"/>
      <c r="BO15" s="420"/>
      <c r="BP15" s="420"/>
      <c r="BQ15" s="420"/>
      <c r="BR15" s="420"/>
      <c r="BS15" s="420"/>
      <c r="BT15" s="420"/>
      <c r="BU15" s="420"/>
      <c r="BV15" s="420"/>
      <c r="BW15" s="420"/>
      <c r="BX15" s="420"/>
      <c r="BY15" s="420"/>
      <c r="BZ15" s="420"/>
      <c r="CA15" s="420"/>
      <c r="CB15" s="420"/>
      <c r="CC15" s="420"/>
      <c r="CD15" s="420"/>
      <c r="CE15" s="420"/>
      <c r="CF15" s="420"/>
      <c r="CG15" s="420"/>
      <c r="CH15" s="420"/>
      <c r="CI15" s="420"/>
      <c r="CJ15" s="420"/>
      <c r="CK15" s="420"/>
      <c r="CL15" s="420"/>
      <c r="CM15" s="420"/>
      <c r="CN15" s="420"/>
      <c r="CO15" s="420"/>
      <c r="CP15" s="420"/>
      <c r="CQ15" s="420"/>
      <c r="CR15" s="420"/>
      <c r="CS15" s="420"/>
      <c r="CT15" s="420"/>
      <c r="CU15" s="420"/>
      <c r="CV15" s="420"/>
      <c r="CW15" s="420"/>
      <c r="CX15" s="420"/>
      <c r="CY15" s="420"/>
      <c r="CZ15" s="420"/>
      <c r="DA15" s="420"/>
      <c r="DB15" s="420"/>
      <c r="DC15" s="420"/>
      <c r="DD15" s="420"/>
      <c r="DE15" s="420"/>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5" x14ac:dyDescent="0.15">
      <c r="A16" s="385"/>
      <c r="B16" s="420"/>
      <c r="C16" s="420"/>
      <c r="D16" s="420"/>
      <c r="E16" s="420"/>
      <c r="F16" s="420"/>
      <c r="G16" s="420"/>
      <c r="H16" s="420"/>
      <c r="I16" s="420"/>
      <c r="J16" s="420"/>
      <c r="K16" s="420"/>
      <c r="L16" s="420"/>
      <c r="M16" s="420"/>
      <c r="N16" s="420"/>
      <c r="O16" s="420"/>
      <c r="P16" s="420"/>
      <c r="Q16" s="420"/>
      <c r="R16" s="420"/>
      <c r="S16" s="420"/>
      <c r="T16" s="420"/>
      <c r="U16" s="420"/>
      <c r="V16" s="420"/>
      <c r="W16" s="420"/>
      <c r="X16" s="420"/>
      <c r="Y16" s="420"/>
      <c r="Z16" s="420"/>
      <c r="AA16" s="420"/>
      <c r="AB16" s="420"/>
      <c r="AC16" s="420"/>
      <c r="AD16" s="420"/>
      <c r="AE16" s="420"/>
      <c r="AF16" s="420"/>
      <c r="AG16" s="420"/>
      <c r="AH16" s="420"/>
      <c r="AI16" s="420"/>
      <c r="AJ16" s="420"/>
      <c r="AK16" s="420"/>
      <c r="AL16" s="420"/>
      <c r="AM16" s="420"/>
      <c r="AN16" s="420"/>
      <c r="AO16" s="420"/>
      <c r="AP16" s="420"/>
      <c r="AQ16" s="420"/>
      <c r="AR16" s="420"/>
      <c r="AS16" s="420"/>
      <c r="AT16" s="420"/>
      <c r="AU16" s="420"/>
      <c r="AV16" s="420"/>
      <c r="AW16" s="420"/>
      <c r="AX16" s="420"/>
      <c r="AY16" s="420"/>
      <c r="AZ16" s="420"/>
      <c r="BA16" s="420"/>
      <c r="BB16" s="420"/>
      <c r="BC16" s="420"/>
      <c r="BD16" s="420"/>
      <c r="BE16" s="420"/>
      <c r="BF16" s="420"/>
      <c r="BG16" s="420"/>
      <c r="BH16" s="420"/>
      <c r="BI16" s="420"/>
      <c r="BJ16" s="420"/>
      <c r="BK16" s="420"/>
      <c r="BL16" s="420"/>
      <c r="BM16" s="420"/>
      <c r="BN16" s="420"/>
      <c r="BO16" s="420"/>
      <c r="BP16" s="420"/>
      <c r="BQ16" s="420"/>
      <c r="BR16" s="420"/>
      <c r="BS16" s="420"/>
      <c r="BT16" s="420"/>
      <c r="BU16" s="420"/>
      <c r="BV16" s="420"/>
      <c r="BW16" s="420"/>
      <c r="BX16" s="420"/>
      <c r="BY16" s="420"/>
      <c r="BZ16" s="420"/>
      <c r="CA16" s="420"/>
      <c r="CB16" s="420"/>
      <c r="CC16" s="420"/>
      <c r="CD16" s="420"/>
      <c r="CE16" s="420"/>
      <c r="CF16" s="420"/>
      <c r="CG16" s="420"/>
      <c r="CH16" s="420"/>
      <c r="CI16" s="420"/>
      <c r="CJ16" s="420"/>
      <c r="CK16" s="420"/>
      <c r="CL16" s="420"/>
      <c r="CM16" s="420"/>
      <c r="CN16" s="420"/>
      <c r="CO16" s="420"/>
      <c r="CP16" s="420"/>
      <c r="CQ16" s="420"/>
      <c r="CR16" s="420"/>
      <c r="CS16" s="420"/>
      <c r="CT16" s="420"/>
      <c r="CU16" s="420"/>
      <c r="CV16" s="420"/>
      <c r="CW16" s="420"/>
      <c r="CX16" s="420"/>
      <c r="CY16" s="420"/>
      <c r="CZ16" s="420"/>
      <c r="DA16" s="420"/>
      <c r="DB16" s="420"/>
      <c r="DC16" s="420"/>
      <c r="DD16" s="420"/>
      <c r="DE16" s="420"/>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5" x14ac:dyDescent="0.15">
      <c r="A17" s="385"/>
      <c r="B17" s="420"/>
      <c r="C17" s="420"/>
      <c r="D17" s="420"/>
      <c r="E17" s="420"/>
      <c r="F17" s="420"/>
      <c r="G17" s="420"/>
      <c r="H17" s="420"/>
      <c r="I17" s="420"/>
      <c r="J17" s="420"/>
      <c r="K17" s="420"/>
      <c r="L17" s="420"/>
      <c r="M17" s="420"/>
      <c r="N17" s="420"/>
      <c r="O17" s="420"/>
      <c r="P17" s="420"/>
      <c r="Q17" s="420"/>
      <c r="R17" s="420"/>
      <c r="S17" s="420"/>
      <c r="T17" s="420"/>
      <c r="U17" s="420"/>
      <c r="V17" s="420"/>
      <c r="W17" s="420"/>
      <c r="X17" s="420"/>
      <c r="Y17" s="420"/>
      <c r="Z17" s="420"/>
      <c r="AA17" s="420"/>
      <c r="AB17" s="420"/>
      <c r="AC17" s="420"/>
      <c r="AD17" s="420"/>
      <c r="AE17" s="420"/>
      <c r="AF17" s="420"/>
      <c r="AG17" s="420"/>
      <c r="AH17" s="420"/>
      <c r="AI17" s="420"/>
      <c r="AJ17" s="420"/>
      <c r="AK17" s="420"/>
      <c r="AL17" s="420"/>
      <c r="AM17" s="420"/>
      <c r="AN17" s="420"/>
      <c r="AO17" s="420"/>
      <c r="AP17" s="420"/>
      <c r="AQ17" s="420"/>
      <c r="AR17" s="420"/>
      <c r="AS17" s="420"/>
      <c r="AT17" s="420"/>
      <c r="AU17" s="420"/>
      <c r="AV17" s="420"/>
      <c r="AW17" s="420"/>
      <c r="AX17" s="420"/>
      <c r="AY17" s="420"/>
      <c r="AZ17" s="420"/>
      <c r="BA17" s="420"/>
      <c r="BB17" s="420"/>
      <c r="BC17" s="420"/>
      <c r="BD17" s="420"/>
      <c r="BE17" s="420"/>
      <c r="BF17" s="420"/>
      <c r="BG17" s="420"/>
      <c r="BH17" s="420"/>
      <c r="BI17" s="420"/>
      <c r="BJ17" s="420"/>
      <c r="BK17" s="420"/>
      <c r="BL17" s="420"/>
      <c r="BM17" s="420"/>
      <c r="BN17" s="420"/>
      <c r="BO17" s="420"/>
      <c r="BP17" s="420"/>
      <c r="BQ17" s="420"/>
      <c r="BR17" s="420"/>
      <c r="BS17" s="420"/>
      <c r="BT17" s="420"/>
      <c r="BU17" s="420"/>
      <c r="BV17" s="420"/>
      <c r="BW17" s="420"/>
      <c r="BX17" s="420"/>
      <c r="BY17" s="420"/>
      <c r="BZ17" s="420"/>
      <c r="CA17" s="420"/>
      <c r="CB17" s="420"/>
      <c r="CC17" s="420"/>
      <c r="CD17" s="420"/>
      <c r="CE17" s="420"/>
      <c r="CF17" s="420"/>
      <c r="CG17" s="420"/>
      <c r="CH17" s="420"/>
      <c r="CI17" s="420"/>
      <c r="CJ17" s="420"/>
      <c r="CK17" s="420"/>
      <c r="CL17" s="420"/>
      <c r="CM17" s="420"/>
      <c r="CN17" s="420"/>
      <c r="CO17" s="420"/>
      <c r="CP17" s="420"/>
      <c r="CQ17" s="420"/>
      <c r="CR17" s="420"/>
      <c r="CS17" s="420"/>
      <c r="CT17" s="420"/>
      <c r="CU17" s="420"/>
      <c r="CV17" s="420"/>
      <c r="CW17" s="420"/>
      <c r="CX17" s="420"/>
      <c r="CY17" s="420"/>
      <c r="CZ17" s="420"/>
      <c r="DA17" s="420"/>
      <c r="DB17" s="420"/>
      <c r="DC17" s="420"/>
      <c r="DD17" s="420"/>
      <c r="DE17" s="420"/>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5" x14ac:dyDescent="0.15">
      <c r="A18" s="385"/>
      <c r="B18" s="420"/>
      <c r="C18" s="420"/>
      <c r="D18" s="420"/>
      <c r="E18" s="420"/>
      <c r="F18" s="420"/>
      <c r="G18" s="420"/>
      <c r="H18" s="420"/>
      <c r="I18" s="420"/>
      <c r="J18" s="420"/>
      <c r="K18" s="420"/>
      <c r="L18" s="420"/>
      <c r="M18" s="420"/>
      <c r="N18" s="420"/>
      <c r="O18" s="420"/>
      <c r="P18" s="420"/>
      <c r="Q18" s="420"/>
      <c r="R18" s="420"/>
      <c r="S18" s="420"/>
      <c r="T18" s="420"/>
      <c r="U18" s="420"/>
      <c r="V18" s="420"/>
      <c r="W18" s="420"/>
      <c r="X18" s="420"/>
      <c r="Y18" s="420"/>
      <c r="Z18" s="420"/>
      <c r="AA18" s="420"/>
      <c r="AB18" s="420"/>
      <c r="AC18" s="420"/>
      <c r="AD18" s="420"/>
      <c r="AE18" s="420"/>
      <c r="AF18" s="420"/>
      <c r="AG18" s="420"/>
      <c r="AH18" s="420"/>
      <c r="AI18" s="420"/>
      <c r="AJ18" s="420"/>
      <c r="AK18" s="420"/>
      <c r="AL18" s="420"/>
      <c r="AM18" s="420"/>
      <c r="AN18" s="420"/>
      <c r="AO18" s="420"/>
      <c r="AP18" s="420"/>
      <c r="AQ18" s="420"/>
      <c r="AR18" s="420"/>
      <c r="AS18" s="420"/>
      <c r="AT18" s="420"/>
      <c r="AU18" s="420"/>
      <c r="AV18" s="420"/>
      <c r="AW18" s="420"/>
      <c r="AX18" s="420"/>
      <c r="AY18" s="420"/>
      <c r="AZ18" s="420"/>
      <c r="BA18" s="420"/>
      <c r="BB18" s="420"/>
      <c r="BC18" s="420"/>
      <c r="BD18" s="420"/>
      <c r="BE18" s="420"/>
      <c r="BF18" s="420"/>
      <c r="BG18" s="420"/>
      <c r="BH18" s="420"/>
      <c r="BI18" s="420"/>
      <c r="BJ18" s="420"/>
      <c r="BK18" s="420"/>
      <c r="BL18" s="420"/>
      <c r="BM18" s="420"/>
      <c r="BN18" s="420"/>
      <c r="BO18" s="420"/>
      <c r="BP18" s="420"/>
      <c r="BQ18" s="420"/>
      <c r="BR18" s="420"/>
      <c r="BS18" s="420"/>
      <c r="BT18" s="420"/>
      <c r="BU18" s="420"/>
      <c r="BV18" s="420"/>
      <c r="BW18" s="420"/>
      <c r="BX18" s="420"/>
      <c r="BY18" s="420"/>
      <c r="BZ18" s="420"/>
      <c r="CA18" s="420"/>
      <c r="CB18" s="420"/>
      <c r="CC18" s="420"/>
      <c r="CD18" s="420"/>
      <c r="CE18" s="420"/>
      <c r="CF18" s="420"/>
      <c r="CG18" s="420"/>
      <c r="CH18" s="420"/>
      <c r="CI18" s="420"/>
      <c r="CJ18" s="420"/>
      <c r="CK18" s="420"/>
      <c r="CL18" s="420"/>
      <c r="CM18" s="420"/>
      <c r="CN18" s="420"/>
      <c r="CO18" s="420"/>
      <c r="CP18" s="420"/>
      <c r="CQ18" s="420"/>
      <c r="CR18" s="420"/>
      <c r="CS18" s="420"/>
      <c r="CT18" s="420"/>
      <c r="CU18" s="420"/>
      <c r="CV18" s="420"/>
      <c r="CW18" s="420"/>
      <c r="CX18" s="420"/>
      <c r="CY18" s="420"/>
      <c r="CZ18" s="420"/>
      <c r="DA18" s="420"/>
      <c r="DB18" s="420"/>
      <c r="DC18" s="420"/>
      <c r="DD18" s="420"/>
      <c r="DE18" s="420"/>
      <c r="DF18" s="291"/>
      <c r="DG18" s="291"/>
      <c r="DH18" s="291"/>
      <c r="DI18" s="291"/>
      <c r="DJ18" s="291"/>
      <c r="DK18" s="291"/>
      <c r="DL18" s="291"/>
      <c r="DM18" s="291"/>
      <c r="DN18" s="291"/>
      <c r="DO18" s="291"/>
      <c r="DP18" s="291"/>
      <c r="DQ18" s="291"/>
      <c r="DR18" s="291"/>
      <c r="DS18" s="291"/>
      <c r="DT18" s="291"/>
      <c r="DU18" s="291"/>
      <c r="DV18" s="291"/>
      <c r="DW18" s="291"/>
    </row>
    <row r="19" spans="1:351" ht="13.5" x14ac:dyDescent="0.15">
      <c r="DD19" s="385"/>
      <c r="DE19" s="385"/>
    </row>
    <row r="20" spans="1:351" ht="13.5" x14ac:dyDescent="0.15">
      <c r="DD20" s="385"/>
      <c r="DE20" s="385"/>
    </row>
    <row r="21" spans="1:351" ht="17.25" x14ac:dyDescent="0.15">
      <c r="B21" s="419"/>
      <c r="C21" s="415"/>
      <c r="D21" s="415"/>
      <c r="E21" s="415"/>
      <c r="F21" s="415"/>
      <c r="G21" s="415"/>
      <c r="H21" s="415"/>
      <c r="I21" s="415"/>
      <c r="J21" s="415"/>
      <c r="K21" s="415"/>
      <c r="L21" s="415"/>
      <c r="M21" s="415"/>
      <c r="N21" s="418"/>
      <c r="O21" s="415"/>
      <c r="P21" s="415"/>
      <c r="Q21" s="415"/>
      <c r="R21" s="415"/>
      <c r="S21" s="415"/>
      <c r="T21" s="415"/>
      <c r="U21" s="415"/>
      <c r="V21" s="415"/>
      <c r="W21" s="415"/>
      <c r="X21" s="415"/>
      <c r="Y21" s="415"/>
      <c r="Z21" s="415"/>
      <c r="AA21" s="415"/>
      <c r="AB21" s="415"/>
      <c r="AC21" s="415"/>
      <c r="AD21" s="415"/>
      <c r="AE21" s="415"/>
      <c r="AF21" s="415"/>
      <c r="AG21" s="415"/>
      <c r="AH21" s="415"/>
      <c r="AI21" s="415"/>
      <c r="AJ21" s="415"/>
      <c r="AK21" s="415"/>
      <c r="AL21" s="415"/>
      <c r="AM21" s="415"/>
      <c r="AN21" s="415"/>
      <c r="AO21" s="415"/>
      <c r="AP21" s="415"/>
      <c r="AQ21" s="415"/>
      <c r="AR21" s="415"/>
      <c r="AS21" s="415"/>
      <c r="AT21" s="418"/>
      <c r="AU21" s="415"/>
      <c r="AV21" s="415"/>
      <c r="AW21" s="415"/>
      <c r="AX21" s="415"/>
      <c r="AY21" s="415"/>
      <c r="AZ21" s="415"/>
      <c r="BA21" s="415"/>
      <c r="BB21" s="415"/>
      <c r="BC21" s="415"/>
      <c r="BD21" s="415"/>
      <c r="BE21" s="415"/>
      <c r="BF21" s="418"/>
      <c r="BG21" s="415"/>
      <c r="BH21" s="415"/>
      <c r="BI21" s="415"/>
      <c r="BJ21" s="415"/>
      <c r="BK21" s="415"/>
      <c r="BL21" s="415"/>
      <c r="BM21" s="415"/>
      <c r="BN21" s="415"/>
      <c r="BO21" s="415"/>
      <c r="BP21" s="415"/>
      <c r="BQ21" s="415"/>
      <c r="BR21" s="418"/>
      <c r="BS21" s="415"/>
      <c r="BT21" s="415"/>
      <c r="BU21" s="415"/>
      <c r="BV21" s="415"/>
      <c r="BW21" s="415"/>
      <c r="BX21" s="415"/>
      <c r="BY21" s="415"/>
      <c r="BZ21" s="415"/>
      <c r="CA21" s="415"/>
      <c r="CB21" s="415"/>
      <c r="CC21" s="415"/>
      <c r="CD21" s="418"/>
      <c r="CE21" s="415"/>
      <c r="CF21" s="415"/>
      <c r="CG21" s="415"/>
      <c r="CH21" s="415"/>
      <c r="CI21" s="415"/>
      <c r="CJ21" s="415"/>
      <c r="CK21" s="415"/>
      <c r="CL21" s="415"/>
      <c r="CM21" s="415"/>
      <c r="CN21" s="415"/>
      <c r="CO21" s="415"/>
      <c r="CP21" s="418"/>
      <c r="CQ21" s="415"/>
      <c r="CR21" s="415"/>
      <c r="CS21" s="415"/>
      <c r="CT21" s="415"/>
      <c r="CU21" s="415"/>
      <c r="CV21" s="415"/>
      <c r="CW21" s="415"/>
      <c r="CX21" s="415"/>
      <c r="CY21" s="415"/>
      <c r="CZ21" s="415"/>
      <c r="DA21" s="415"/>
      <c r="DB21" s="418"/>
      <c r="DC21" s="415"/>
      <c r="DD21" s="414"/>
      <c r="DE21" s="385"/>
      <c r="MM21" s="417"/>
    </row>
    <row r="22" spans="1:351" ht="17.25" x14ac:dyDescent="0.15">
      <c r="B22" s="386"/>
      <c r="MM22" s="417"/>
    </row>
    <row r="23" spans="1:351" ht="13.5" x14ac:dyDescent="0.15">
      <c r="B23" s="386"/>
    </row>
    <row r="24" spans="1:351" ht="13.5" x14ac:dyDescent="0.15">
      <c r="B24" s="386"/>
    </row>
    <row r="25" spans="1:351" ht="13.5" x14ac:dyDescent="0.15">
      <c r="B25" s="386"/>
    </row>
    <row r="26" spans="1:351" ht="13.5" x14ac:dyDescent="0.15">
      <c r="B26" s="386"/>
    </row>
    <row r="27" spans="1:351" ht="13.5" x14ac:dyDescent="0.15">
      <c r="B27" s="386"/>
    </row>
    <row r="28" spans="1:351" ht="13.5" x14ac:dyDescent="0.15">
      <c r="B28" s="386"/>
    </row>
    <row r="29" spans="1:351" ht="13.5" x14ac:dyDescent="0.15">
      <c r="B29" s="386"/>
    </row>
    <row r="30" spans="1:351" ht="13.5" x14ac:dyDescent="0.15">
      <c r="B30" s="386"/>
    </row>
    <row r="31" spans="1:351" ht="13.5" x14ac:dyDescent="0.15">
      <c r="B31" s="386"/>
    </row>
    <row r="32" spans="1:351" ht="13.5" x14ac:dyDescent="0.15">
      <c r="B32" s="386"/>
    </row>
    <row r="33" spans="2:109" ht="13.5" x14ac:dyDescent="0.15">
      <c r="B33" s="386"/>
    </row>
    <row r="34" spans="2:109" ht="13.5" x14ac:dyDescent="0.15">
      <c r="B34" s="386"/>
    </row>
    <row r="35" spans="2:109" ht="13.5" x14ac:dyDescent="0.15">
      <c r="B35" s="386"/>
    </row>
    <row r="36" spans="2:109" ht="13.5" x14ac:dyDescent="0.15">
      <c r="B36" s="386"/>
    </row>
    <row r="37" spans="2:109" ht="13.5" x14ac:dyDescent="0.15">
      <c r="B37" s="386"/>
    </row>
    <row r="38" spans="2:109" ht="13.5" x14ac:dyDescent="0.15">
      <c r="B38" s="386"/>
    </row>
    <row r="39" spans="2:109" ht="13.5" x14ac:dyDescent="0.15">
      <c r="B39" s="391"/>
      <c r="C39" s="390"/>
      <c r="D39" s="390"/>
      <c r="E39" s="390"/>
      <c r="F39" s="390"/>
      <c r="G39" s="390"/>
      <c r="H39" s="390"/>
      <c r="I39" s="390"/>
      <c r="J39" s="390"/>
      <c r="K39" s="390"/>
      <c r="L39" s="390"/>
      <c r="M39" s="390"/>
      <c r="N39" s="390"/>
      <c r="O39" s="390"/>
      <c r="P39" s="390"/>
      <c r="Q39" s="390"/>
      <c r="R39" s="390"/>
      <c r="S39" s="390"/>
      <c r="T39" s="390"/>
      <c r="U39" s="390"/>
      <c r="V39" s="390"/>
      <c r="W39" s="390"/>
      <c r="X39" s="390"/>
      <c r="Y39" s="390"/>
      <c r="Z39" s="390"/>
      <c r="AA39" s="390"/>
      <c r="AB39" s="390"/>
      <c r="AC39" s="390"/>
      <c r="AD39" s="390"/>
      <c r="AE39" s="390"/>
      <c r="AF39" s="390"/>
      <c r="AG39" s="390"/>
      <c r="AH39" s="390"/>
      <c r="AI39" s="390"/>
      <c r="AJ39" s="390"/>
      <c r="AK39" s="390"/>
      <c r="AL39" s="390"/>
      <c r="AM39" s="390"/>
      <c r="AN39" s="390"/>
      <c r="AO39" s="390"/>
      <c r="AP39" s="390"/>
      <c r="AQ39" s="390"/>
      <c r="AR39" s="390"/>
      <c r="AS39" s="390"/>
      <c r="AT39" s="390"/>
      <c r="AU39" s="390"/>
      <c r="AV39" s="390"/>
      <c r="AW39" s="390"/>
      <c r="AX39" s="390"/>
      <c r="AY39" s="390"/>
      <c r="AZ39" s="390"/>
      <c r="BA39" s="390"/>
      <c r="BB39" s="390"/>
      <c r="BC39" s="390"/>
      <c r="BD39" s="390"/>
      <c r="BE39" s="390"/>
      <c r="BF39" s="390"/>
      <c r="BG39" s="390"/>
      <c r="BH39" s="390"/>
      <c r="BI39" s="390"/>
      <c r="BJ39" s="390"/>
      <c r="BK39" s="390"/>
      <c r="BL39" s="390"/>
      <c r="BM39" s="390"/>
      <c r="BN39" s="390"/>
      <c r="BO39" s="390"/>
      <c r="BP39" s="390"/>
      <c r="BQ39" s="390"/>
      <c r="BR39" s="390"/>
      <c r="BS39" s="390"/>
      <c r="BT39" s="390"/>
      <c r="BU39" s="390"/>
      <c r="BV39" s="390"/>
      <c r="BW39" s="390"/>
      <c r="BX39" s="390"/>
      <c r="BY39" s="390"/>
      <c r="BZ39" s="390"/>
      <c r="CA39" s="390"/>
      <c r="CB39" s="390"/>
      <c r="CC39" s="390"/>
      <c r="CD39" s="390"/>
      <c r="CE39" s="390"/>
      <c r="CF39" s="390"/>
      <c r="CG39" s="390"/>
      <c r="CH39" s="390"/>
      <c r="CI39" s="390"/>
      <c r="CJ39" s="390"/>
      <c r="CK39" s="390"/>
      <c r="CL39" s="390"/>
      <c r="CM39" s="390"/>
      <c r="CN39" s="390"/>
      <c r="CO39" s="390"/>
      <c r="CP39" s="390"/>
      <c r="CQ39" s="390"/>
      <c r="CR39" s="390"/>
      <c r="CS39" s="390"/>
      <c r="CT39" s="390"/>
      <c r="CU39" s="390"/>
      <c r="CV39" s="390"/>
      <c r="CW39" s="390"/>
      <c r="CX39" s="390"/>
      <c r="CY39" s="390"/>
      <c r="CZ39" s="390"/>
      <c r="DA39" s="390"/>
      <c r="DB39" s="390"/>
      <c r="DC39" s="390"/>
      <c r="DD39" s="389"/>
    </row>
    <row r="40" spans="2:109" ht="13.5" x14ac:dyDescent="0.15">
      <c r="B40" s="406"/>
      <c r="DD40" s="406"/>
      <c r="DE40" s="385"/>
    </row>
    <row r="41" spans="2:109" ht="17.25" x14ac:dyDescent="0.15">
      <c r="B41" s="416" t="s">
        <v>599</v>
      </c>
      <c r="C41" s="415"/>
      <c r="D41" s="415"/>
      <c r="E41" s="415"/>
      <c r="F41" s="415"/>
      <c r="G41" s="415"/>
      <c r="H41" s="415"/>
      <c r="I41" s="415"/>
      <c r="J41" s="415"/>
      <c r="K41" s="415"/>
      <c r="L41" s="415"/>
      <c r="M41" s="415"/>
      <c r="N41" s="415"/>
      <c r="O41" s="415"/>
      <c r="P41" s="415"/>
      <c r="Q41" s="415"/>
      <c r="R41" s="415"/>
      <c r="S41" s="415"/>
      <c r="T41" s="415"/>
      <c r="U41" s="415"/>
      <c r="V41" s="415"/>
      <c r="W41" s="415"/>
      <c r="X41" s="415"/>
      <c r="Y41" s="415"/>
      <c r="Z41" s="415"/>
      <c r="AA41" s="415"/>
      <c r="AB41" s="415"/>
      <c r="AC41" s="415"/>
      <c r="AD41" s="415"/>
      <c r="AE41" s="415"/>
      <c r="AF41" s="415"/>
      <c r="AG41" s="415"/>
      <c r="AH41" s="415"/>
      <c r="AI41" s="415"/>
      <c r="AJ41" s="415"/>
      <c r="AK41" s="415"/>
      <c r="AL41" s="415"/>
      <c r="AM41" s="415"/>
      <c r="AN41" s="415"/>
      <c r="AO41" s="415"/>
      <c r="AP41" s="415"/>
      <c r="AQ41" s="415"/>
      <c r="AR41" s="415"/>
      <c r="AS41" s="415"/>
      <c r="AT41" s="415"/>
      <c r="AU41" s="415"/>
      <c r="AV41" s="415"/>
      <c r="AW41" s="415"/>
      <c r="AX41" s="415"/>
      <c r="AY41" s="415"/>
      <c r="AZ41" s="415"/>
      <c r="BA41" s="415"/>
      <c r="BB41" s="415"/>
      <c r="BC41" s="415"/>
      <c r="BD41" s="415"/>
      <c r="BE41" s="415"/>
      <c r="BF41" s="415"/>
      <c r="BG41" s="415"/>
      <c r="BH41" s="415"/>
      <c r="BI41" s="415"/>
      <c r="BJ41" s="415"/>
      <c r="BK41" s="415"/>
      <c r="BL41" s="415"/>
      <c r="BM41" s="415"/>
      <c r="BN41" s="415"/>
      <c r="BO41" s="415"/>
      <c r="BP41" s="415"/>
      <c r="BQ41" s="415"/>
      <c r="BR41" s="415"/>
      <c r="BS41" s="415"/>
      <c r="BT41" s="415"/>
      <c r="BU41" s="415"/>
      <c r="BV41" s="415"/>
      <c r="BW41" s="415"/>
      <c r="BX41" s="415"/>
      <c r="BY41" s="415"/>
      <c r="BZ41" s="415"/>
      <c r="CA41" s="415"/>
      <c r="CB41" s="415"/>
      <c r="CC41" s="415"/>
      <c r="CD41" s="415"/>
      <c r="CE41" s="415"/>
      <c r="CF41" s="415"/>
      <c r="CG41" s="415"/>
      <c r="CH41" s="415"/>
      <c r="CI41" s="415"/>
      <c r="CJ41" s="415"/>
      <c r="CK41" s="415"/>
      <c r="CL41" s="415"/>
      <c r="CM41" s="415"/>
      <c r="CN41" s="415"/>
      <c r="CO41" s="415"/>
      <c r="CP41" s="415"/>
      <c r="CQ41" s="415"/>
      <c r="CR41" s="415"/>
      <c r="CS41" s="415"/>
      <c r="CT41" s="415"/>
      <c r="CU41" s="415"/>
      <c r="CV41" s="415"/>
      <c r="CW41" s="415"/>
      <c r="CX41" s="415"/>
      <c r="CY41" s="415"/>
      <c r="CZ41" s="415"/>
      <c r="DA41" s="415"/>
      <c r="DB41" s="415"/>
      <c r="DC41" s="415"/>
      <c r="DD41" s="414"/>
    </row>
    <row r="42" spans="2:109" ht="13.5" x14ac:dyDescent="0.15">
      <c r="B42" s="386"/>
      <c r="G42" s="402"/>
      <c r="I42" s="401"/>
      <c r="J42" s="401"/>
      <c r="K42" s="401"/>
      <c r="AM42" s="402"/>
      <c r="AN42" s="402" t="s">
        <v>595</v>
      </c>
      <c r="AP42" s="401"/>
      <c r="AQ42" s="401"/>
      <c r="AR42" s="401"/>
      <c r="AY42" s="402"/>
      <c r="BA42" s="401"/>
      <c r="BB42" s="401"/>
      <c r="BC42" s="401"/>
      <c r="BK42" s="402"/>
      <c r="BM42" s="401"/>
      <c r="BN42" s="401"/>
      <c r="BO42" s="401"/>
      <c r="BW42" s="402"/>
      <c r="BY42" s="401"/>
      <c r="BZ42" s="401"/>
      <c r="CA42" s="401"/>
      <c r="CI42" s="402"/>
      <c r="CK42" s="401"/>
      <c r="CL42" s="401"/>
      <c r="CM42" s="401"/>
      <c r="CU42" s="402"/>
      <c r="CW42" s="401"/>
      <c r="CX42" s="401"/>
      <c r="CY42" s="401"/>
    </row>
    <row r="43" spans="2:109" ht="13.5" customHeight="1" x14ac:dyDescent="0.15">
      <c r="B43" s="386"/>
      <c r="AN43" s="1306" t="s">
        <v>598</v>
      </c>
      <c r="AO43" s="1307"/>
      <c r="AP43" s="1307"/>
      <c r="AQ43" s="1307"/>
      <c r="AR43" s="1307"/>
      <c r="AS43" s="1307"/>
      <c r="AT43" s="1307"/>
      <c r="AU43" s="1307"/>
      <c r="AV43" s="1307"/>
      <c r="AW43" s="1307"/>
      <c r="AX43" s="1307"/>
      <c r="AY43" s="1307"/>
      <c r="AZ43" s="1307"/>
      <c r="BA43" s="1307"/>
      <c r="BB43" s="1307"/>
      <c r="BC43" s="1307"/>
      <c r="BD43" s="1307"/>
      <c r="BE43" s="1307"/>
      <c r="BF43" s="1307"/>
      <c r="BG43" s="1307"/>
      <c r="BH43" s="1307"/>
      <c r="BI43" s="1307"/>
      <c r="BJ43" s="1307"/>
      <c r="BK43" s="1307"/>
      <c r="BL43" s="1307"/>
      <c r="BM43" s="1307"/>
      <c r="BN43" s="1307"/>
      <c r="BO43" s="1307"/>
      <c r="BP43" s="1307"/>
      <c r="BQ43" s="1307"/>
      <c r="BR43" s="1307"/>
      <c r="BS43" s="1307"/>
      <c r="BT43" s="1307"/>
      <c r="BU43" s="1307"/>
      <c r="BV43" s="1307"/>
      <c r="BW43" s="1307"/>
      <c r="BX43" s="1307"/>
      <c r="BY43" s="1307"/>
      <c r="BZ43" s="1307"/>
      <c r="CA43" s="1307"/>
      <c r="CB43" s="1307"/>
      <c r="CC43" s="1307"/>
      <c r="CD43" s="1307"/>
      <c r="CE43" s="1307"/>
      <c r="CF43" s="1307"/>
      <c r="CG43" s="1307"/>
      <c r="CH43" s="1307"/>
      <c r="CI43" s="1307"/>
      <c r="CJ43" s="1307"/>
      <c r="CK43" s="1307"/>
      <c r="CL43" s="1307"/>
      <c r="CM43" s="1307"/>
      <c r="CN43" s="1307"/>
      <c r="CO43" s="1307"/>
      <c r="CP43" s="1307"/>
      <c r="CQ43" s="1307"/>
      <c r="CR43" s="1307"/>
      <c r="CS43" s="1307"/>
      <c r="CT43" s="1307"/>
      <c r="CU43" s="1307"/>
      <c r="CV43" s="1307"/>
      <c r="CW43" s="1307"/>
      <c r="CX43" s="1307"/>
      <c r="CY43" s="1307"/>
      <c r="CZ43" s="1307"/>
      <c r="DA43" s="1307"/>
      <c r="DB43" s="1307"/>
      <c r="DC43" s="1308"/>
    </row>
    <row r="44" spans="2:109" ht="13.5" x14ac:dyDescent="0.15">
      <c r="B44" s="386"/>
      <c r="AN44" s="1309"/>
      <c r="AO44" s="1310"/>
      <c r="AP44" s="1310"/>
      <c r="AQ44" s="1310"/>
      <c r="AR44" s="1310"/>
      <c r="AS44" s="1310"/>
      <c r="AT44" s="1310"/>
      <c r="AU44" s="1310"/>
      <c r="AV44" s="1310"/>
      <c r="AW44" s="1310"/>
      <c r="AX44" s="1310"/>
      <c r="AY44" s="1310"/>
      <c r="AZ44" s="1310"/>
      <c r="BA44" s="1310"/>
      <c r="BB44" s="1310"/>
      <c r="BC44" s="1310"/>
      <c r="BD44" s="1310"/>
      <c r="BE44" s="1310"/>
      <c r="BF44" s="1310"/>
      <c r="BG44" s="1310"/>
      <c r="BH44" s="1310"/>
      <c r="BI44" s="1310"/>
      <c r="BJ44" s="1310"/>
      <c r="BK44" s="1310"/>
      <c r="BL44" s="1310"/>
      <c r="BM44" s="1310"/>
      <c r="BN44" s="1310"/>
      <c r="BO44" s="1310"/>
      <c r="BP44" s="1310"/>
      <c r="BQ44" s="1310"/>
      <c r="BR44" s="1310"/>
      <c r="BS44" s="1310"/>
      <c r="BT44" s="1310"/>
      <c r="BU44" s="1310"/>
      <c r="BV44" s="1310"/>
      <c r="BW44" s="1310"/>
      <c r="BX44" s="1310"/>
      <c r="BY44" s="1310"/>
      <c r="BZ44" s="1310"/>
      <c r="CA44" s="1310"/>
      <c r="CB44" s="1310"/>
      <c r="CC44" s="1310"/>
      <c r="CD44" s="1310"/>
      <c r="CE44" s="1310"/>
      <c r="CF44" s="1310"/>
      <c r="CG44" s="1310"/>
      <c r="CH44" s="1310"/>
      <c r="CI44" s="1310"/>
      <c r="CJ44" s="1310"/>
      <c r="CK44" s="1310"/>
      <c r="CL44" s="1310"/>
      <c r="CM44" s="1310"/>
      <c r="CN44" s="1310"/>
      <c r="CO44" s="1310"/>
      <c r="CP44" s="1310"/>
      <c r="CQ44" s="1310"/>
      <c r="CR44" s="1310"/>
      <c r="CS44" s="1310"/>
      <c r="CT44" s="1310"/>
      <c r="CU44" s="1310"/>
      <c r="CV44" s="1310"/>
      <c r="CW44" s="1310"/>
      <c r="CX44" s="1310"/>
      <c r="CY44" s="1310"/>
      <c r="CZ44" s="1310"/>
      <c r="DA44" s="1310"/>
      <c r="DB44" s="1310"/>
      <c r="DC44" s="1311"/>
    </row>
    <row r="45" spans="2:109" ht="13.5" x14ac:dyDescent="0.15">
      <c r="B45" s="386"/>
      <c r="AN45" s="1309"/>
      <c r="AO45" s="1310"/>
      <c r="AP45" s="1310"/>
      <c r="AQ45" s="1310"/>
      <c r="AR45" s="1310"/>
      <c r="AS45" s="1310"/>
      <c r="AT45" s="1310"/>
      <c r="AU45" s="1310"/>
      <c r="AV45" s="1310"/>
      <c r="AW45" s="1310"/>
      <c r="AX45" s="1310"/>
      <c r="AY45" s="1310"/>
      <c r="AZ45" s="1310"/>
      <c r="BA45" s="1310"/>
      <c r="BB45" s="1310"/>
      <c r="BC45" s="1310"/>
      <c r="BD45" s="1310"/>
      <c r="BE45" s="1310"/>
      <c r="BF45" s="1310"/>
      <c r="BG45" s="1310"/>
      <c r="BH45" s="1310"/>
      <c r="BI45" s="1310"/>
      <c r="BJ45" s="1310"/>
      <c r="BK45" s="1310"/>
      <c r="BL45" s="1310"/>
      <c r="BM45" s="1310"/>
      <c r="BN45" s="1310"/>
      <c r="BO45" s="1310"/>
      <c r="BP45" s="1310"/>
      <c r="BQ45" s="1310"/>
      <c r="BR45" s="1310"/>
      <c r="BS45" s="1310"/>
      <c r="BT45" s="1310"/>
      <c r="BU45" s="1310"/>
      <c r="BV45" s="1310"/>
      <c r="BW45" s="1310"/>
      <c r="BX45" s="1310"/>
      <c r="BY45" s="1310"/>
      <c r="BZ45" s="1310"/>
      <c r="CA45" s="1310"/>
      <c r="CB45" s="1310"/>
      <c r="CC45" s="1310"/>
      <c r="CD45" s="1310"/>
      <c r="CE45" s="1310"/>
      <c r="CF45" s="1310"/>
      <c r="CG45" s="1310"/>
      <c r="CH45" s="1310"/>
      <c r="CI45" s="1310"/>
      <c r="CJ45" s="1310"/>
      <c r="CK45" s="1310"/>
      <c r="CL45" s="1310"/>
      <c r="CM45" s="1310"/>
      <c r="CN45" s="1310"/>
      <c r="CO45" s="1310"/>
      <c r="CP45" s="1310"/>
      <c r="CQ45" s="1310"/>
      <c r="CR45" s="1310"/>
      <c r="CS45" s="1310"/>
      <c r="CT45" s="1310"/>
      <c r="CU45" s="1310"/>
      <c r="CV45" s="1310"/>
      <c r="CW45" s="1310"/>
      <c r="CX45" s="1310"/>
      <c r="CY45" s="1310"/>
      <c r="CZ45" s="1310"/>
      <c r="DA45" s="1310"/>
      <c r="DB45" s="1310"/>
      <c r="DC45" s="1311"/>
    </row>
    <row r="46" spans="2:109" ht="13.5" x14ac:dyDescent="0.15">
      <c r="B46" s="386"/>
      <c r="AN46" s="1309"/>
      <c r="AO46" s="1310"/>
      <c r="AP46" s="1310"/>
      <c r="AQ46" s="1310"/>
      <c r="AR46" s="1310"/>
      <c r="AS46" s="1310"/>
      <c r="AT46" s="1310"/>
      <c r="AU46" s="1310"/>
      <c r="AV46" s="1310"/>
      <c r="AW46" s="1310"/>
      <c r="AX46" s="1310"/>
      <c r="AY46" s="1310"/>
      <c r="AZ46" s="1310"/>
      <c r="BA46" s="1310"/>
      <c r="BB46" s="1310"/>
      <c r="BC46" s="1310"/>
      <c r="BD46" s="1310"/>
      <c r="BE46" s="1310"/>
      <c r="BF46" s="1310"/>
      <c r="BG46" s="1310"/>
      <c r="BH46" s="1310"/>
      <c r="BI46" s="1310"/>
      <c r="BJ46" s="1310"/>
      <c r="BK46" s="1310"/>
      <c r="BL46" s="1310"/>
      <c r="BM46" s="1310"/>
      <c r="BN46" s="1310"/>
      <c r="BO46" s="1310"/>
      <c r="BP46" s="1310"/>
      <c r="BQ46" s="1310"/>
      <c r="BR46" s="1310"/>
      <c r="BS46" s="1310"/>
      <c r="BT46" s="1310"/>
      <c r="BU46" s="1310"/>
      <c r="BV46" s="1310"/>
      <c r="BW46" s="1310"/>
      <c r="BX46" s="1310"/>
      <c r="BY46" s="1310"/>
      <c r="BZ46" s="1310"/>
      <c r="CA46" s="1310"/>
      <c r="CB46" s="1310"/>
      <c r="CC46" s="1310"/>
      <c r="CD46" s="1310"/>
      <c r="CE46" s="1310"/>
      <c r="CF46" s="1310"/>
      <c r="CG46" s="1310"/>
      <c r="CH46" s="1310"/>
      <c r="CI46" s="1310"/>
      <c r="CJ46" s="1310"/>
      <c r="CK46" s="1310"/>
      <c r="CL46" s="1310"/>
      <c r="CM46" s="1310"/>
      <c r="CN46" s="1310"/>
      <c r="CO46" s="1310"/>
      <c r="CP46" s="1310"/>
      <c r="CQ46" s="1310"/>
      <c r="CR46" s="1310"/>
      <c r="CS46" s="1310"/>
      <c r="CT46" s="1310"/>
      <c r="CU46" s="1310"/>
      <c r="CV46" s="1310"/>
      <c r="CW46" s="1310"/>
      <c r="CX46" s="1310"/>
      <c r="CY46" s="1310"/>
      <c r="CZ46" s="1310"/>
      <c r="DA46" s="1310"/>
      <c r="DB46" s="1310"/>
      <c r="DC46" s="1311"/>
    </row>
    <row r="47" spans="2:109" ht="13.5" x14ac:dyDescent="0.15">
      <c r="B47" s="386"/>
      <c r="AN47" s="1312"/>
      <c r="AO47" s="1313"/>
      <c r="AP47" s="1313"/>
      <c r="AQ47" s="1313"/>
      <c r="AR47" s="1313"/>
      <c r="AS47" s="1313"/>
      <c r="AT47" s="1313"/>
      <c r="AU47" s="1313"/>
      <c r="AV47" s="1313"/>
      <c r="AW47" s="1313"/>
      <c r="AX47" s="1313"/>
      <c r="AY47" s="1313"/>
      <c r="AZ47" s="1313"/>
      <c r="BA47" s="1313"/>
      <c r="BB47" s="1313"/>
      <c r="BC47" s="1313"/>
      <c r="BD47" s="1313"/>
      <c r="BE47" s="1313"/>
      <c r="BF47" s="1313"/>
      <c r="BG47" s="1313"/>
      <c r="BH47" s="1313"/>
      <c r="BI47" s="1313"/>
      <c r="BJ47" s="1313"/>
      <c r="BK47" s="1313"/>
      <c r="BL47" s="1313"/>
      <c r="BM47" s="1313"/>
      <c r="BN47" s="1313"/>
      <c r="BO47" s="1313"/>
      <c r="BP47" s="1313"/>
      <c r="BQ47" s="1313"/>
      <c r="BR47" s="1313"/>
      <c r="BS47" s="1313"/>
      <c r="BT47" s="1313"/>
      <c r="BU47" s="1313"/>
      <c r="BV47" s="1313"/>
      <c r="BW47" s="1313"/>
      <c r="BX47" s="1313"/>
      <c r="BY47" s="1313"/>
      <c r="BZ47" s="1313"/>
      <c r="CA47" s="1313"/>
      <c r="CB47" s="1313"/>
      <c r="CC47" s="1313"/>
      <c r="CD47" s="1313"/>
      <c r="CE47" s="1313"/>
      <c r="CF47" s="1313"/>
      <c r="CG47" s="1313"/>
      <c r="CH47" s="1313"/>
      <c r="CI47" s="1313"/>
      <c r="CJ47" s="1313"/>
      <c r="CK47" s="1313"/>
      <c r="CL47" s="1313"/>
      <c r="CM47" s="1313"/>
      <c r="CN47" s="1313"/>
      <c r="CO47" s="1313"/>
      <c r="CP47" s="1313"/>
      <c r="CQ47" s="1313"/>
      <c r="CR47" s="1313"/>
      <c r="CS47" s="1313"/>
      <c r="CT47" s="1313"/>
      <c r="CU47" s="1313"/>
      <c r="CV47" s="1313"/>
      <c r="CW47" s="1313"/>
      <c r="CX47" s="1313"/>
      <c r="CY47" s="1313"/>
      <c r="CZ47" s="1313"/>
      <c r="DA47" s="1313"/>
      <c r="DB47" s="1313"/>
      <c r="DC47" s="1314"/>
    </row>
    <row r="48" spans="2:109" ht="13.5" x14ac:dyDescent="0.15">
      <c r="B48" s="386"/>
      <c r="H48" s="393"/>
      <c r="I48" s="393"/>
      <c r="J48" s="393"/>
      <c r="AN48" s="393"/>
      <c r="AO48" s="393"/>
      <c r="AP48" s="393"/>
      <c r="AZ48" s="393"/>
      <c r="BA48" s="393"/>
      <c r="BB48" s="393"/>
      <c r="BL48" s="393"/>
      <c r="BM48" s="393"/>
      <c r="BN48" s="393"/>
      <c r="BX48" s="393"/>
      <c r="BY48" s="393"/>
      <c r="BZ48" s="393"/>
      <c r="CJ48" s="393"/>
      <c r="CK48" s="393"/>
      <c r="CL48" s="393"/>
      <c r="CV48" s="393"/>
      <c r="CW48" s="393"/>
      <c r="CX48" s="393"/>
    </row>
    <row r="49" spans="1:109" ht="13.5" x14ac:dyDescent="0.15">
      <c r="B49" s="386"/>
      <c r="AN49" s="385" t="s">
        <v>593</v>
      </c>
    </row>
    <row r="50" spans="1:109" ht="13.5" x14ac:dyDescent="0.15">
      <c r="B50" s="386"/>
      <c r="G50" s="1315"/>
      <c r="H50" s="1315"/>
      <c r="I50" s="1315"/>
      <c r="J50" s="1315"/>
      <c r="K50" s="395"/>
      <c r="L50" s="395"/>
      <c r="M50" s="394"/>
      <c r="N50" s="394"/>
      <c r="AN50" s="1316"/>
      <c r="AO50" s="1317"/>
      <c r="AP50" s="1317"/>
      <c r="AQ50" s="1317"/>
      <c r="AR50" s="1317"/>
      <c r="AS50" s="1317"/>
      <c r="AT50" s="1317"/>
      <c r="AU50" s="1317"/>
      <c r="AV50" s="1317"/>
      <c r="AW50" s="1317"/>
      <c r="AX50" s="1317"/>
      <c r="AY50" s="1317"/>
      <c r="AZ50" s="1317"/>
      <c r="BA50" s="1317"/>
      <c r="BB50" s="1317"/>
      <c r="BC50" s="1317"/>
      <c r="BD50" s="1317"/>
      <c r="BE50" s="1317"/>
      <c r="BF50" s="1317"/>
      <c r="BG50" s="1317"/>
      <c r="BH50" s="1317"/>
      <c r="BI50" s="1317"/>
      <c r="BJ50" s="1317"/>
      <c r="BK50" s="1317"/>
      <c r="BL50" s="1317"/>
      <c r="BM50" s="1317"/>
      <c r="BN50" s="1317"/>
      <c r="BO50" s="1318"/>
      <c r="BP50" s="1319" t="s">
        <v>555</v>
      </c>
      <c r="BQ50" s="1319"/>
      <c r="BR50" s="1319"/>
      <c r="BS50" s="1319"/>
      <c r="BT50" s="1319"/>
      <c r="BU50" s="1319"/>
      <c r="BV50" s="1319"/>
      <c r="BW50" s="1319"/>
      <c r="BX50" s="1319" t="s">
        <v>556</v>
      </c>
      <c r="BY50" s="1319"/>
      <c r="BZ50" s="1319"/>
      <c r="CA50" s="1319"/>
      <c r="CB50" s="1319"/>
      <c r="CC50" s="1319"/>
      <c r="CD50" s="1319"/>
      <c r="CE50" s="1319"/>
      <c r="CF50" s="1319" t="s">
        <v>557</v>
      </c>
      <c r="CG50" s="1319"/>
      <c r="CH50" s="1319"/>
      <c r="CI50" s="1319"/>
      <c r="CJ50" s="1319"/>
      <c r="CK50" s="1319"/>
      <c r="CL50" s="1319"/>
      <c r="CM50" s="1319"/>
      <c r="CN50" s="1319" t="s">
        <v>558</v>
      </c>
      <c r="CO50" s="1319"/>
      <c r="CP50" s="1319"/>
      <c r="CQ50" s="1319"/>
      <c r="CR50" s="1319"/>
      <c r="CS50" s="1319"/>
      <c r="CT50" s="1319"/>
      <c r="CU50" s="1319"/>
      <c r="CV50" s="1319" t="s">
        <v>559</v>
      </c>
      <c r="CW50" s="1319"/>
      <c r="CX50" s="1319"/>
      <c r="CY50" s="1319"/>
      <c r="CZ50" s="1319"/>
      <c r="DA50" s="1319"/>
      <c r="DB50" s="1319"/>
      <c r="DC50" s="1319"/>
    </row>
    <row r="51" spans="1:109" ht="13.5" customHeight="1" x14ac:dyDescent="0.15">
      <c r="B51" s="386"/>
      <c r="G51" s="1324"/>
      <c r="H51" s="1324"/>
      <c r="I51" s="1322"/>
      <c r="J51" s="1322"/>
      <c r="K51" s="1321"/>
      <c r="L51" s="1321"/>
      <c r="M51" s="1321"/>
      <c r="N51" s="1321"/>
      <c r="AM51" s="393"/>
      <c r="AN51" s="1320" t="s">
        <v>592</v>
      </c>
      <c r="AO51" s="1320"/>
      <c r="AP51" s="1320"/>
      <c r="AQ51" s="1320"/>
      <c r="AR51" s="1320"/>
      <c r="AS51" s="1320"/>
      <c r="AT51" s="1320"/>
      <c r="AU51" s="1320"/>
      <c r="AV51" s="1320"/>
      <c r="AW51" s="1320"/>
      <c r="AX51" s="1320"/>
      <c r="AY51" s="1320"/>
      <c r="AZ51" s="1320"/>
      <c r="BA51" s="1320"/>
      <c r="BB51" s="1320" t="s">
        <v>590</v>
      </c>
      <c r="BC51" s="1320"/>
      <c r="BD51" s="1320"/>
      <c r="BE51" s="1320"/>
      <c r="BF51" s="1320"/>
      <c r="BG51" s="1320"/>
      <c r="BH51" s="1320"/>
      <c r="BI51" s="1320"/>
      <c r="BJ51" s="1320"/>
      <c r="BK51" s="1320"/>
      <c r="BL51" s="1320"/>
      <c r="BM51" s="1320"/>
      <c r="BN51" s="1320"/>
      <c r="BO51" s="1320"/>
      <c r="BP51" s="1304"/>
      <c r="BQ51" s="1305"/>
      <c r="BR51" s="1305"/>
      <c r="BS51" s="1305"/>
      <c r="BT51" s="1305"/>
      <c r="BU51" s="1305"/>
      <c r="BV51" s="1305"/>
      <c r="BW51" s="1305"/>
      <c r="BX51" s="1304"/>
      <c r="BY51" s="1305"/>
      <c r="BZ51" s="1305"/>
      <c r="CA51" s="1305"/>
      <c r="CB51" s="1305"/>
      <c r="CC51" s="1305"/>
      <c r="CD51" s="1305"/>
      <c r="CE51" s="1305"/>
      <c r="CF51" s="1304"/>
      <c r="CG51" s="1305"/>
      <c r="CH51" s="1305"/>
      <c r="CI51" s="1305"/>
      <c r="CJ51" s="1305"/>
      <c r="CK51" s="1305"/>
      <c r="CL51" s="1305"/>
      <c r="CM51" s="1305"/>
      <c r="CN51" s="1305">
        <v>5.6</v>
      </c>
      <c r="CO51" s="1305"/>
      <c r="CP51" s="1305"/>
      <c r="CQ51" s="1305"/>
      <c r="CR51" s="1305"/>
      <c r="CS51" s="1305"/>
      <c r="CT51" s="1305"/>
      <c r="CU51" s="1305"/>
      <c r="CV51" s="1304"/>
      <c r="CW51" s="1305"/>
      <c r="CX51" s="1305"/>
      <c r="CY51" s="1305"/>
      <c r="CZ51" s="1305"/>
      <c r="DA51" s="1305"/>
      <c r="DB51" s="1305"/>
      <c r="DC51" s="1305"/>
    </row>
    <row r="52" spans="1:109" ht="13.5" x14ac:dyDescent="0.15">
      <c r="B52" s="386"/>
      <c r="G52" s="1324"/>
      <c r="H52" s="1324"/>
      <c r="I52" s="1322"/>
      <c r="J52" s="1322"/>
      <c r="K52" s="1321"/>
      <c r="L52" s="1321"/>
      <c r="M52" s="1321"/>
      <c r="N52" s="1321"/>
      <c r="AM52" s="393"/>
      <c r="AN52" s="1320"/>
      <c r="AO52" s="1320"/>
      <c r="AP52" s="1320"/>
      <c r="AQ52" s="1320"/>
      <c r="AR52" s="1320"/>
      <c r="AS52" s="1320"/>
      <c r="AT52" s="1320"/>
      <c r="AU52" s="1320"/>
      <c r="AV52" s="1320"/>
      <c r="AW52" s="1320"/>
      <c r="AX52" s="1320"/>
      <c r="AY52" s="1320"/>
      <c r="AZ52" s="1320"/>
      <c r="BA52" s="1320"/>
      <c r="BB52" s="1320"/>
      <c r="BC52" s="1320"/>
      <c r="BD52" s="1320"/>
      <c r="BE52" s="1320"/>
      <c r="BF52" s="1320"/>
      <c r="BG52" s="1320"/>
      <c r="BH52" s="1320"/>
      <c r="BI52" s="1320"/>
      <c r="BJ52" s="1320"/>
      <c r="BK52" s="1320"/>
      <c r="BL52" s="1320"/>
      <c r="BM52" s="1320"/>
      <c r="BN52" s="1320"/>
      <c r="BO52" s="1320"/>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ht="13.5" x14ac:dyDescent="0.15">
      <c r="A53" s="401"/>
      <c r="B53" s="386"/>
      <c r="G53" s="1324"/>
      <c r="H53" s="1324"/>
      <c r="I53" s="1315"/>
      <c r="J53" s="1315"/>
      <c r="K53" s="1321"/>
      <c r="L53" s="1321"/>
      <c r="M53" s="1321"/>
      <c r="N53" s="1321"/>
      <c r="AM53" s="393"/>
      <c r="AN53" s="1320"/>
      <c r="AO53" s="1320"/>
      <c r="AP53" s="1320"/>
      <c r="AQ53" s="1320"/>
      <c r="AR53" s="1320"/>
      <c r="AS53" s="1320"/>
      <c r="AT53" s="1320"/>
      <c r="AU53" s="1320"/>
      <c r="AV53" s="1320"/>
      <c r="AW53" s="1320"/>
      <c r="AX53" s="1320"/>
      <c r="AY53" s="1320"/>
      <c r="AZ53" s="1320"/>
      <c r="BA53" s="1320"/>
      <c r="BB53" s="1320" t="s">
        <v>597</v>
      </c>
      <c r="BC53" s="1320"/>
      <c r="BD53" s="1320"/>
      <c r="BE53" s="1320"/>
      <c r="BF53" s="1320"/>
      <c r="BG53" s="1320"/>
      <c r="BH53" s="1320"/>
      <c r="BI53" s="1320"/>
      <c r="BJ53" s="1320"/>
      <c r="BK53" s="1320"/>
      <c r="BL53" s="1320"/>
      <c r="BM53" s="1320"/>
      <c r="BN53" s="1320"/>
      <c r="BO53" s="1320"/>
      <c r="BP53" s="1304"/>
      <c r="BQ53" s="1305"/>
      <c r="BR53" s="1305"/>
      <c r="BS53" s="1305"/>
      <c r="BT53" s="1305"/>
      <c r="BU53" s="1305"/>
      <c r="BV53" s="1305"/>
      <c r="BW53" s="1305"/>
      <c r="BX53" s="1304"/>
      <c r="BY53" s="1305"/>
      <c r="BZ53" s="1305"/>
      <c r="CA53" s="1305"/>
      <c r="CB53" s="1305"/>
      <c r="CC53" s="1305"/>
      <c r="CD53" s="1305"/>
      <c r="CE53" s="1305"/>
      <c r="CF53" s="1304"/>
      <c r="CG53" s="1305"/>
      <c r="CH53" s="1305"/>
      <c r="CI53" s="1305"/>
      <c r="CJ53" s="1305"/>
      <c r="CK53" s="1305"/>
      <c r="CL53" s="1305"/>
      <c r="CM53" s="1305"/>
      <c r="CN53" s="1305">
        <v>64</v>
      </c>
      <c r="CO53" s="1305"/>
      <c r="CP53" s="1305"/>
      <c r="CQ53" s="1305"/>
      <c r="CR53" s="1305"/>
      <c r="CS53" s="1305"/>
      <c r="CT53" s="1305"/>
      <c r="CU53" s="1305"/>
      <c r="CV53" s="1304"/>
      <c r="CW53" s="1305"/>
      <c r="CX53" s="1305"/>
      <c r="CY53" s="1305"/>
      <c r="CZ53" s="1305"/>
      <c r="DA53" s="1305"/>
      <c r="DB53" s="1305"/>
      <c r="DC53" s="1305"/>
    </row>
    <row r="54" spans="1:109" ht="13.5" x14ac:dyDescent="0.15">
      <c r="A54" s="401"/>
      <c r="B54" s="386"/>
      <c r="G54" s="1324"/>
      <c r="H54" s="1324"/>
      <c r="I54" s="1315"/>
      <c r="J54" s="1315"/>
      <c r="K54" s="1321"/>
      <c r="L54" s="1321"/>
      <c r="M54" s="1321"/>
      <c r="N54" s="1321"/>
      <c r="AM54" s="393"/>
      <c r="AN54" s="1320"/>
      <c r="AO54" s="1320"/>
      <c r="AP54" s="1320"/>
      <c r="AQ54" s="1320"/>
      <c r="AR54" s="1320"/>
      <c r="AS54" s="1320"/>
      <c r="AT54" s="1320"/>
      <c r="AU54" s="1320"/>
      <c r="AV54" s="1320"/>
      <c r="AW54" s="1320"/>
      <c r="AX54" s="1320"/>
      <c r="AY54" s="1320"/>
      <c r="AZ54" s="1320"/>
      <c r="BA54" s="1320"/>
      <c r="BB54" s="1320"/>
      <c r="BC54" s="1320"/>
      <c r="BD54" s="1320"/>
      <c r="BE54" s="1320"/>
      <c r="BF54" s="1320"/>
      <c r="BG54" s="1320"/>
      <c r="BH54" s="1320"/>
      <c r="BI54" s="1320"/>
      <c r="BJ54" s="1320"/>
      <c r="BK54" s="1320"/>
      <c r="BL54" s="1320"/>
      <c r="BM54" s="1320"/>
      <c r="BN54" s="1320"/>
      <c r="BO54" s="1320"/>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ht="13.5" x14ac:dyDescent="0.15">
      <c r="A55" s="401"/>
      <c r="B55" s="386"/>
      <c r="G55" s="1315"/>
      <c r="H55" s="1315"/>
      <c r="I55" s="1315"/>
      <c r="J55" s="1315"/>
      <c r="K55" s="1321"/>
      <c r="L55" s="1321"/>
      <c r="M55" s="1321"/>
      <c r="N55" s="1321"/>
      <c r="AN55" s="1319" t="s">
        <v>591</v>
      </c>
      <c r="AO55" s="1319"/>
      <c r="AP55" s="1319"/>
      <c r="AQ55" s="1319"/>
      <c r="AR55" s="1319"/>
      <c r="AS55" s="1319"/>
      <c r="AT55" s="1319"/>
      <c r="AU55" s="1319"/>
      <c r="AV55" s="1319"/>
      <c r="AW55" s="1319"/>
      <c r="AX55" s="1319"/>
      <c r="AY55" s="1319"/>
      <c r="AZ55" s="1319"/>
      <c r="BA55" s="1319"/>
      <c r="BB55" s="1320" t="s">
        <v>590</v>
      </c>
      <c r="BC55" s="1320"/>
      <c r="BD55" s="1320"/>
      <c r="BE55" s="1320"/>
      <c r="BF55" s="1320"/>
      <c r="BG55" s="1320"/>
      <c r="BH55" s="1320"/>
      <c r="BI55" s="1320"/>
      <c r="BJ55" s="1320"/>
      <c r="BK55" s="1320"/>
      <c r="BL55" s="1320"/>
      <c r="BM55" s="1320"/>
      <c r="BN55" s="1320"/>
      <c r="BO55" s="1320"/>
      <c r="BP55" s="1304"/>
      <c r="BQ55" s="1305"/>
      <c r="BR55" s="1305"/>
      <c r="BS55" s="1305"/>
      <c r="BT55" s="1305"/>
      <c r="BU55" s="1305"/>
      <c r="BV55" s="1305"/>
      <c r="BW55" s="1305"/>
      <c r="BX55" s="1304"/>
      <c r="BY55" s="1305"/>
      <c r="BZ55" s="1305"/>
      <c r="CA55" s="1305"/>
      <c r="CB55" s="1305"/>
      <c r="CC55" s="1305"/>
      <c r="CD55" s="1305"/>
      <c r="CE55" s="1305"/>
      <c r="CF55" s="1304"/>
      <c r="CG55" s="1305"/>
      <c r="CH55" s="1305"/>
      <c r="CI55" s="1305"/>
      <c r="CJ55" s="1305"/>
      <c r="CK55" s="1305"/>
      <c r="CL55" s="1305"/>
      <c r="CM55" s="1305"/>
      <c r="CN55" s="1305">
        <v>0</v>
      </c>
      <c r="CO55" s="1305"/>
      <c r="CP55" s="1305"/>
      <c r="CQ55" s="1305"/>
      <c r="CR55" s="1305"/>
      <c r="CS55" s="1305"/>
      <c r="CT55" s="1305"/>
      <c r="CU55" s="1305"/>
      <c r="CV55" s="1304"/>
      <c r="CW55" s="1305"/>
      <c r="CX55" s="1305"/>
      <c r="CY55" s="1305"/>
      <c r="CZ55" s="1305"/>
      <c r="DA55" s="1305"/>
      <c r="DB55" s="1305"/>
      <c r="DC55" s="1305"/>
    </row>
    <row r="56" spans="1:109" ht="13.5" x14ac:dyDescent="0.15">
      <c r="A56" s="401"/>
      <c r="B56" s="386"/>
      <c r="G56" s="1315"/>
      <c r="H56" s="1315"/>
      <c r="I56" s="1315"/>
      <c r="J56" s="1315"/>
      <c r="K56" s="1321"/>
      <c r="L56" s="1321"/>
      <c r="M56" s="1321"/>
      <c r="N56" s="1321"/>
      <c r="AN56" s="1319"/>
      <c r="AO56" s="1319"/>
      <c r="AP56" s="1319"/>
      <c r="AQ56" s="1319"/>
      <c r="AR56" s="1319"/>
      <c r="AS56" s="1319"/>
      <c r="AT56" s="1319"/>
      <c r="AU56" s="1319"/>
      <c r="AV56" s="1319"/>
      <c r="AW56" s="1319"/>
      <c r="AX56" s="1319"/>
      <c r="AY56" s="1319"/>
      <c r="AZ56" s="1319"/>
      <c r="BA56" s="1319"/>
      <c r="BB56" s="1320"/>
      <c r="BC56" s="1320"/>
      <c r="BD56" s="1320"/>
      <c r="BE56" s="1320"/>
      <c r="BF56" s="1320"/>
      <c r="BG56" s="1320"/>
      <c r="BH56" s="1320"/>
      <c r="BI56" s="1320"/>
      <c r="BJ56" s="1320"/>
      <c r="BK56" s="1320"/>
      <c r="BL56" s="1320"/>
      <c r="BM56" s="1320"/>
      <c r="BN56" s="1320"/>
      <c r="BO56" s="1320"/>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1" customFormat="1" ht="13.5" x14ac:dyDescent="0.15">
      <c r="B57" s="407"/>
      <c r="G57" s="1315"/>
      <c r="H57" s="1315"/>
      <c r="I57" s="1323"/>
      <c r="J57" s="1323"/>
      <c r="K57" s="1321"/>
      <c r="L57" s="1321"/>
      <c r="M57" s="1321"/>
      <c r="N57" s="1321"/>
      <c r="AM57" s="385"/>
      <c r="AN57" s="1319"/>
      <c r="AO57" s="1319"/>
      <c r="AP57" s="1319"/>
      <c r="AQ57" s="1319"/>
      <c r="AR57" s="1319"/>
      <c r="AS57" s="1319"/>
      <c r="AT57" s="1319"/>
      <c r="AU57" s="1319"/>
      <c r="AV57" s="1319"/>
      <c r="AW57" s="1319"/>
      <c r="AX57" s="1319"/>
      <c r="AY57" s="1319"/>
      <c r="AZ57" s="1319"/>
      <c r="BA57" s="1319"/>
      <c r="BB57" s="1320" t="s">
        <v>597</v>
      </c>
      <c r="BC57" s="1320"/>
      <c r="BD57" s="1320"/>
      <c r="BE57" s="1320"/>
      <c r="BF57" s="1320"/>
      <c r="BG57" s="1320"/>
      <c r="BH57" s="1320"/>
      <c r="BI57" s="1320"/>
      <c r="BJ57" s="1320"/>
      <c r="BK57" s="1320"/>
      <c r="BL57" s="1320"/>
      <c r="BM57" s="1320"/>
      <c r="BN57" s="1320"/>
      <c r="BO57" s="1320"/>
      <c r="BP57" s="1304"/>
      <c r="BQ57" s="1305"/>
      <c r="BR57" s="1305"/>
      <c r="BS57" s="1305"/>
      <c r="BT57" s="1305"/>
      <c r="BU57" s="1305"/>
      <c r="BV57" s="1305"/>
      <c r="BW57" s="1305"/>
      <c r="BX57" s="1304"/>
      <c r="BY57" s="1305"/>
      <c r="BZ57" s="1305"/>
      <c r="CA57" s="1305"/>
      <c r="CB57" s="1305"/>
      <c r="CC57" s="1305"/>
      <c r="CD57" s="1305"/>
      <c r="CE57" s="1305"/>
      <c r="CF57" s="1304"/>
      <c r="CG57" s="1305"/>
      <c r="CH57" s="1305"/>
      <c r="CI57" s="1305"/>
      <c r="CJ57" s="1305"/>
      <c r="CK57" s="1305"/>
      <c r="CL57" s="1305"/>
      <c r="CM57" s="1305"/>
      <c r="CN57" s="1305">
        <v>58.2</v>
      </c>
      <c r="CO57" s="1305"/>
      <c r="CP57" s="1305"/>
      <c r="CQ57" s="1305"/>
      <c r="CR57" s="1305"/>
      <c r="CS57" s="1305"/>
      <c r="CT57" s="1305"/>
      <c r="CU57" s="1305"/>
      <c r="CV57" s="1304"/>
      <c r="CW57" s="1305"/>
      <c r="CX57" s="1305"/>
      <c r="CY57" s="1305"/>
      <c r="CZ57" s="1305"/>
      <c r="DA57" s="1305"/>
      <c r="DB57" s="1305"/>
      <c r="DC57" s="1305"/>
      <c r="DD57" s="412"/>
      <c r="DE57" s="407"/>
    </row>
    <row r="58" spans="1:109" s="401" customFormat="1" ht="13.5" x14ac:dyDescent="0.15">
      <c r="A58" s="385"/>
      <c r="B58" s="407"/>
      <c r="G58" s="1315"/>
      <c r="H58" s="1315"/>
      <c r="I58" s="1323"/>
      <c r="J58" s="1323"/>
      <c r="K58" s="1321"/>
      <c r="L58" s="1321"/>
      <c r="M58" s="1321"/>
      <c r="N58" s="1321"/>
      <c r="AM58" s="385"/>
      <c r="AN58" s="1319"/>
      <c r="AO58" s="1319"/>
      <c r="AP58" s="1319"/>
      <c r="AQ58" s="1319"/>
      <c r="AR58" s="1319"/>
      <c r="AS58" s="1319"/>
      <c r="AT58" s="1319"/>
      <c r="AU58" s="1319"/>
      <c r="AV58" s="1319"/>
      <c r="AW58" s="1319"/>
      <c r="AX58" s="1319"/>
      <c r="AY58" s="1319"/>
      <c r="AZ58" s="1319"/>
      <c r="BA58" s="1319"/>
      <c r="BB58" s="1320"/>
      <c r="BC58" s="1320"/>
      <c r="BD58" s="1320"/>
      <c r="BE58" s="1320"/>
      <c r="BF58" s="1320"/>
      <c r="BG58" s="1320"/>
      <c r="BH58" s="1320"/>
      <c r="BI58" s="1320"/>
      <c r="BJ58" s="1320"/>
      <c r="BK58" s="1320"/>
      <c r="BL58" s="1320"/>
      <c r="BM58" s="1320"/>
      <c r="BN58" s="1320"/>
      <c r="BO58" s="1320"/>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12"/>
      <c r="DE58" s="407"/>
    </row>
    <row r="59" spans="1:109" s="401" customFormat="1" ht="13.5" x14ac:dyDescent="0.15">
      <c r="A59" s="385"/>
      <c r="B59" s="407"/>
      <c r="K59" s="413"/>
      <c r="L59" s="413"/>
      <c r="M59" s="413"/>
      <c r="N59" s="413"/>
      <c r="AQ59" s="413"/>
      <c r="AR59" s="413"/>
      <c r="AS59" s="413"/>
      <c r="AT59" s="413"/>
      <c r="BC59" s="413"/>
      <c r="BD59" s="413"/>
      <c r="BE59" s="413"/>
      <c r="BF59" s="413"/>
      <c r="BO59" s="413"/>
      <c r="BP59" s="413"/>
      <c r="BQ59" s="413"/>
      <c r="BR59" s="413"/>
      <c r="CA59" s="413"/>
      <c r="CB59" s="413"/>
      <c r="CC59" s="413"/>
      <c r="CD59" s="413"/>
      <c r="CM59" s="413"/>
      <c r="CN59" s="413"/>
      <c r="CO59" s="413"/>
      <c r="CP59" s="413"/>
      <c r="CY59" s="413"/>
      <c r="CZ59" s="413"/>
      <c r="DA59" s="413"/>
      <c r="DB59" s="413"/>
      <c r="DC59" s="413"/>
      <c r="DD59" s="412"/>
      <c r="DE59" s="407"/>
    </row>
    <row r="60" spans="1:109" s="401" customFormat="1" ht="13.5" x14ac:dyDescent="0.15">
      <c r="A60" s="385"/>
      <c r="B60" s="407"/>
      <c r="K60" s="413"/>
      <c r="L60" s="413"/>
      <c r="M60" s="413"/>
      <c r="N60" s="413"/>
      <c r="AQ60" s="413"/>
      <c r="AR60" s="413"/>
      <c r="AS60" s="413"/>
      <c r="AT60" s="413"/>
      <c r="BC60" s="413"/>
      <c r="BD60" s="413"/>
      <c r="BE60" s="413"/>
      <c r="BF60" s="413"/>
      <c r="BO60" s="413"/>
      <c r="BP60" s="413"/>
      <c r="BQ60" s="413"/>
      <c r="BR60" s="413"/>
      <c r="CA60" s="413"/>
      <c r="CB60" s="413"/>
      <c r="CC60" s="413"/>
      <c r="CD60" s="413"/>
      <c r="CM60" s="413"/>
      <c r="CN60" s="413"/>
      <c r="CO60" s="413"/>
      <c r="CP60" s="413"/>
      <c r="CY60" s="413"/>
      <c r="CZ60" s="413"/>
      <c r="DA60" s="413"/>
      <c r="DB60" s="413"/>
      <c r="DC60" s="413"/>
      <c r="DD60" s="412"/>
      <c r="DE60" s="407"/>
    </row>
    <row r="61" spans="1:109" s="401" customFormat="1" ht="13.5" x14ac:dyDescent="0.15">
      <c r="A61" s="385"/>
      <c r="B61" s="411"/>
      <c r="C61" s="410"/>
      <c r="D61" s="410"/>
      <c r="E61" s="410"/>
      <c r="F61" s="410"/>
      <c r="G61" s="410"/>
      <c r="H61" s="410"/>
      <c r="I61" s="410"/>
      <c r="J61" s="410"/>
      <c r="K61" s="410"/>
      <c r="L61" s="410"/>
      <c r="M61" s="409"/>
      <c r="N61" s="409"/>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09"/>
      <c r="AT61" s="409"/>
      <c r="AU61" s="410"/>
      <c r="AV61" s="410"/>
      <c r="AW61" s="410"/>
      <c r="AX61" s="410"/>
      <c r="AY61" s="410"/>
      <c r="AZ61" s="410"/>
      <c r="BA61" s="410"/>
      <c r="BB61" s="410"/>
      <c r="BC61" s="410"/>
      <c r="BD61" s="410"/>
      <c r="BE61" s="409"/>
      <c r="BF61" s="409"/>
      <c r="BG61" s="410"/>
      <c r="BH61" s="410"/>
      <c r="BI61" s="410"/>
      <c r="BJ61" s="410"/>
      <c r="BK61" s="410"/>
      <c r="BL61" s="410"/>
      <c r="BM61" s="410"/>
      <c r="BN61" s="410"/>
      <c r="BO61" s="410"/>
      <c r="BP61" s="410"/>
      <c r="BQ61" s="409"/>
      <c r="BR61" s="409"/>
      <c r="BS61" s="410"/>
      <c r="BT61" s="410"/>
      <c r="BU61" s="410"/>
      <c r="BV61" s="410"/>
      <c r="BW61" s="410"/>
      <c r="BX61" s="410"/>
      <c r="BY61" s="410"/>
      <c r="BZ61" s="410"/>
      <c r="CA61" s="410"/>
      <c r="CB61" s="410"/>
      <c r="CC61" s="409"/>
      <c r="CD61" s="409"/>
      <c r="CE61" s="410"/>
      <c r="CF61" s="410"/>
      <c r="CG61" s="410"/>
      <c r="CH61" s="410"/>
      <c r="CI61" s="410"/>
      <c r="CJ61" s="410"/>
      <c r="CK61" s="410"/>
      <c r="CL61" s="410"/>
      <c r="CM61" s="410"/>
      <c r="CN61" s="410"/>
      <c r="CO61" s="409"/>
      <c r="CP61" s="409"/>
      <c r="CQ61" s="410"/>
      <c r="CR61" s="410"/>
      <c r="CS61" s="410"/>
      <c r="CT61" s="410"/>
      <c r="CU61" s="410"/>
      <c r="CV61" s="410"/>
      <c r="CW61" s="410"/>
      <c r="CX61" s="410"/>
      <c r="CY61" s="410"/>
      <c r="CZ61" s="410"/>
      <c r="DA61" s="409"/>
      <c r="DB61" s="409"/>
      <c r="DC61" s="409"/>
      <c r="DD61" s="408"/>
      <c r="DE61" s="407"/>
    </row>
    <row r="62" spans="1:109" ht="13.5" x14ac:dyDescent="0.15">
      <c r="B62" s="406"/>
      <c r="C62" s="406"/>
      <c r="D62" s="406"/>
      <c r="E62" s="406"/>
      <c r="F62" s="406"/>
      <c r="G62" s="406"/>
      <c r="H62" s="406"/>
      <c r="I62" s="406"/>
      <c r="J62" s="406"/>
      <c r="K62" s="406"/>
      <c r="L62" s="406"/>
      <c r="M62" s="406"/>
      <c r="N62" s="406"/>
      <c r="O62" s="406"/>
      <c r="P62" s="406"/>
      <c r="Q62" s="406"/>
      <c r="R62" s="406"/>
      <c r="S62" s="406"/>
      <c r="T62" s="406"/>
      <c r="U62" s="406"/>
      <c r="V62" s="406"/>
      <c r="W62" s="406"/>
      <c r="X62" s="406"/>
      <c r="Y62" s="406"/>
      <c r="Z62" s="406"/>
      <c r="AA62" s="406"/>
      <c r="AB62" s="406"/>
      <c r="AC62" s="406"/>
      <c r="AD62" s="406"/>
      <c r="AE62" s="406"/>
      <c r="AF62" s="406"/>
      <c r="AG62" s="406"/>
      <c r="AH62" s="406"/>
      <c r="AI62" s="406"/>
      <c r="AJ62" s="406"/>
      <c r="AK62" s="406"/>
      <c r="AL62" s="406"/>
      <c r="AM62" s="406"/>
      <c r="AN62" s="406"/>
      <c r="AO62" s="406"/>
      <c r="AP62" s="406"/>
      <c r="AQ62" s="406"/>
      <c r="AR62" s="406"/>
      <c r="AS62" s="406"/>
      <c r="AT62" s="406"/>
      <c r="AU62" s="406"/>
      <c r="AV62" s="406"/>
      <c r="AW62" s="406"/>
      <c r="AX62" s="406"/>
      <c r="AY62" s="406"/>
      <c r="AZ62" s="406"/>
      <c r="BA62" s="406"/>
      <c r="BB62" s="406"/>
      <c r="BC62" s="406"/>
      <c r="BD62" s="406"/>
      <c r="BE62" s="406"/>
      <c r="BF62" s="406"/>
      <c r="BG62" s="406"/>
      <c r="BH62" s="406"/>
      <c r="BI62" s="406"/>
      <c r="BJ62" s="406"/>
      <c r="BK62" s="406"/>
      <c r="BL62" s="406"/>
      <c r="BM62" s="406"/>
      <c r="BN62" s="406"/>
      <c r="BO62" s="406"/>
      <c r="BP62" s="406"/>
      <c r="BQ62" s="406"/>
      <c r="BR62" s="406"/>
      <c r="BS62" s="406"/>
      <c r="BT62" s="406"/>
      <c r="BU62" s="406"/>
      <c r="BV62" s="406"/>
      <c r="BW62" s="406"/>
      <c r="BX62" s="406"/>
      <c r="BY62" s="406"/>
      <c r="BZ62" s="406"/>
      <c r="CA62" s="406"/>
      <c r="CB62" s="406"/>
      <c r="CC62" s="406"/>
      <c r="CD62" s="406"/>
      <c r="CE62" s="406"/>
      <c r="CF62" s="406"/>
      <c r="CG62" s="406"/>
      <c r="CH62" s="406"/>
      <c r="CI62" s="406"/>
      <c r="CJ62" s="406"/>
      <c r="CK62" s="406"/>
      <c r="CL62" s="406"/>
      <c r="CM62" s="406"/>
      <c r="CN62" s="406"/>
      <c r="CO62" s="406"/>
      <c r="CP62" s="406"/>
      <c r="CQ62" s="406"/>
      <c r="CR62" s="406"/>
      <c r="CS62" s="406"/>
      <c r="CT62" s="406"/>
      <c r="CU62" s="406"/>
      <c r="CV62" s="406"/>
      <c r="CW62" s="406"/>
      <c r="CX62" s="406"/>
      <c r="CY62" s="406"/>
      <c r="CZ62" s="406"/>
      <c r="DA62" s="406"/>
      <c r="DB62" s="406"/>
      <c r="DC62" s="406"/>
      <c r="DD62" s="406"/>
      <c r="DE62" s="385"/>
    </row>
    <row r="63" spans="1:109" ht="17.25" x14ac:dyDescent="0.15">
      <c r="B63" s="405" t="s">
        <v>596</v>
      </c>
    </row>
    <row r="64" spans="1:109" ht="13.5" x14ac:dyDescent="0.15">
      <c r="B64" s="386"/>
      <c r="G64" s="402"/>
      <c r="I64" s="404"/>
      <c r="J64" s="404"/>
      <c r="K64" s="404"/>
      <c r="L64" s="404"/>
      <c r="M64" s="404"/>
      <c r="N64" s="403"/>
      <c r="AM64" s="402"/>
      <c r="AN64" s="402" t="s">
        <v>595</v>
      </c>
      <c r="AP64" s="401"/>
      <c r="AQ64" s="401"/>
      <c r="AR64" s="401"/>
      <c r="AY64" s="402"/>
      <c r="BA64" s="401"/>
      <c r="BB64" s="401"/>
      <c r="BC64" s="401"/>
      <c r="BK64" s="402"/>
      <c r="BM64" s="401"/>
      <c r="BN64" s="401"/>
      <c r="BO64" s="401"/>
      <c r="BW64" s="402"/>
      <c r="BY64" s="401"/>
      <c r="BZ64" s="401"/>
      <c r="CA64" s="401"/>
      <c r="CI64" s="402"/>
      <c r="CK64" s="401"/>
      <c r="CL64" s="401"/>
      <c r="CM64" s="401"/>
      <c r="CU64" s="402"/>
      <c r="CW64" s="401"/>
      <c r="CX64" s="401"/>
      <c r="CY64" s="401"/>
    </row>
    <row r="65" spans="2:107" ht="13.5" x14ac:dyDescent="0.15">
      <c r="B65" s="386"/>
      <c r="AN65" s="1306" t="s">
        <v>594</v>
      </c>
      <c r="AO65" s="1307"/>
      <c r="AP65" s="1307"/>
      <c r="AQ65" s="1307"/>
      <c r="AR65" s="1307"/>
      <c r="AS65" s="1307"/>
      <c r="AT65" s="1307"/>
      <c r="AU65" s="1307"/>
      <c r="AV65" s="1307"/>
      <c r="AW65" s="1307"/>
      <c r="AX65" s="1307"/>
      <c r="AY65" s="1307"/>
      <c r="AZ65" s="1307"/>
      <c r="BA65" s="1307"/>
      <c r="BB65" s="1307"/>
      <c r="BC65" s="1307"/>
      <c r="BD65" s="1307"/>
      <c r="BE65" s="1307"/>
      <c r="BF65" s="1307"/>
      <c r="BG65" s="1307"/>
      <c r="BH65" s="1307"/>
      <c r="BI65" s="1307"/>
      <c r="BJ65" s="1307"/>
      <c r="BK65" s="1307"/>
      <c r="BL65" s="1307"/>
      <c r="BM65" s="1307"/>
      <c r="BN65" s="1307"/>
      <c r="BO65" s="1307"/>
      <c r="BP65" s="1307"/>
      <c r="BQ65" s="1307"/>
      <c r="BR65" s="1307"/>
      <c r="BS65" s="1307"/>
      <c r="BT65" s="1307"/>
      <c r="BU65" s="1307"/>
      <c r="BV65" s="1307"/>
      <c r="BW65" s="1307"/>
      <c r="BX65" s="1307"/>
      <c r="BY65" s="1307"/>
      <c r="BZ65" s="1307"/>
      <c r="CA65" s="1307"/>
      <c r="CB65" s="1307"/>
      <c r="CC65" s="1307"/>
      <c r="CD65" s="1307"/>
      <c r="CE65" s="1307"/>
      <c r="CF65" s="1307"/>
      <c r="CG65" s="1307"/>
      <c r="CH65" s="1307"/>
      <c r="CI65" s="1307"/>
      <c r="CJ65" s="1307"/>
      <c r="CK65" s="1307"/>
      <c r="CL65" s="1307"/>
      <c r="CM65" s="1307"/>
      <c r="CN65" s="1307"/>
      <c r="CO65" s="1307"/>
      <c r="CP65" s="1307"/>
      <c r="CQ65" s="1307"/>
      <c r="CR65" s="1307"/>
      <c r="CS65" s="1307"/>
      <c r="CT65" s="1307"/>
      <c r="CU65" s="1307"/>
      <c r="CV65" s="1307"/>
      <c r="CW65" s="1307"/>
      <c r="CX65" s="1307"/>
      <c r="CY65" s="1307"/>
      <c r="CZ65" s="1307"/>
      <c r="DA65" s="1307"/>
      <c r="DB65" s="1307"/>
      <c r="DC65" s="1308"/>
    </row>
    <row r="66" spans="2:107" ht="13.5" x14ac:dyDescent="0.15">
      <c r="B66" s="386"/>
      <c r="AN66" s="1309"/>
      <c r="AO66" s="1310"/>
      <c r="AP66" s="1310"/>
      <c r="AQ66" s="1310"/>
      <c r="AR66" s="1310"/>
      <c r="AS66" s="1310"/>
      <c r="AT66" s="1310"/>
      <c r="AU66" s="1310"/>
      <c r="AV66" s="1310"/>
      <c r="AW66" s="1310"/>
      <c r="AX66" s="1310"/>
      <c r="AY66" s="1310"/>
      <c r="AZ66" s="1310"/>
      <c r="BA66" s="1310"/>
      <c r="BB66" s="1310"/>
      <c r="BC66" s="1310"/>
      <c r="BD66" s="1310"/>
      <c r="BE66" s="1310"/>
      <c r="BF66" s="1310"/>
      <c r="BG66" s="1310"/>
      <c r="BH66" s="1310"/>
      <c r="BI66" s="1310"/>
      <c r="BJ66" s="1310"/>
      <c r="BK66" s="1310"/>
      <c r="BL66" s="1310"/>
      <c r="BM66" s="1310"/>
      <c r="BN66" s="1310"/>
      <c r="BO66" s="1310"/>
      <c r="BP66" s="1310"/>
      <c r="BQ66" s="1310"/>
      <c r="BR66" s="1310"/>
      <c r="BS66" s="1310"/>
      <c r="BT66" s="1310"/>
      <c r="BU66" s="1310"/>
      <c r="BV66" s="1310"/>
      <c r="BW66" s="1310"/>
      <c r="BX66" s="1310"/>
      <c r="BY66" s="1310"/>
      <c r="BZ66" s="1310"/>
      <c r="CA66" s="1310"/>
      <c r="CB66" s="1310"/>
      <c r="CC66" s="1310"/>
      <c r="CD66" s="1310"/>
      <c r="CE66" s="1310"/>
      <c r="CF66" s="1310"/>
      <c r="CG66" s="1310"/>
      <c r="CH66" s="1310"/>
      <c r="CI66" s="1310"/>
      <c r="CJ66" s="1310"/>
      <c r="CK66" s="1310"/>
      <c r="CL66" s="1310"/>
      <c r="CM66" s="1310"/>
      <c r="CN66" s="1310"/>
      <c r="CO66" s="1310"/>
      <c r="CP66" s="1310"/>
      <c r="CQ66" s="1310"/>
      <c r="CR66" s="1310"/>
      <c r="CS66" s="1310"/>
      <c r="CT66" s="1310"/>
      <c r="CU66" s="1310"/>
      <c r="CV66" s="1310"/>
      <c r="CW66" s="1310"/>
      <c r="CX66" s="1310"/>
      <c r="CY66" s="1310"/>
      <c r="CZ66" s="1310"/>
      <c r="DA66" s="1310"/>
      <c r="DB66" s="1310"/>
      <c r="DC66" s="1311"/>
    </row>
    <row r="67" spans="2:107" ht="13.5" x14ac:dyDescent="0.15">
      <c r="B67" s="386"/>
      <c r="AN67" s="1309"/>
      <c r="AO67" s="1310"/>
      <c r="AP67" s="1310"/>
      <c r="AQ67" s="1310"/>
      <c r="AR67" s="1310"/>
      <c r="AS67" s="1310"/>
      <c r="AT67" s="1310"/>
      <c r="AU67" s="1310"/>
      <c r="AV67" s="1310"/>
      <c r="AW67" s="1310"/>
      <c r="AX67" s="1310"/>
      <c r="AY67" s="1310"/>
      <c r="AZ67" s="1310"/>
      <c r="BA67" s="1310"/>
      <c r="BB67" s="1310"/>
      <c r="BC67" s="1310"/>
      <c r="BD67" s="1310"/>
      <c r="BE67" s="1310"/>
      <c r="BF67" s="1310"/>
      <c r="BG67" s="1310"/>
      <c r="BH67" s="1310"/>
      <c r="BI67" s="1310"/>
      <c r="BJ67" s="1310"/>
      <c r="BK67" s="1310"/>
      <c r="BL67" s="1310"/>
      <c r="BM67" s="1310"/>
      <c r="BN67" s="1310"/>
      <c r="BO67" s="1310"/>
      <c r="BP67" s="1310"/>
      <c r="BQ67" s="1310"/>
      <c r="BR67" s="1310"/>
      <c r="BS67" s="1310"/>
      <c r="BT67" s="1310"/>
      <c r="BU67" s="1310"/>
      <c r="BV67" s="1310"/>
      <c r="BW67" s="1310"/>
      <c r="BX67" s="1310"/>
      <c r="BY67" s="1310"/>
      <c r="BZ67" s="1310"/>
      <c r="CA67" s="1310"/>
      <c r="CB67" s="1310"/>
      <c r="CC67" s="1310"/>
      <c r="CD67" s="1310"/>
      <c r="CE67" s="1310"/>
      <c r="CF67" s="1310"/>
      <c r="CG67" s="1310"/>
      <c r="CH67" s="1310"/>
      <c r="CI67" s="1310"/>
      <c r="CJ67" s="1310"/>
      <c r="CK67" s="1310"/>
      <c r="CL67" s="1310"/>
      <c r="CM67" s="1310"/>
      <c r="CN67" s="1310"/>
      <c r="CO67" s="1310"/>
      <c r="CP67" s="1310"/>
      <c r="CQ67" s="1310"/>
      <c r="CR67" s="1310"/>
      <c r="CS67" s="1310"/>
      <c r="CT67" s="1310"/>
      <c r="CU67" s="1310"/>
      <c r="CV67" s="1310"/>
      <c r="CW67" s="1310"/>
      <c r="CX67" s="1310"/>
      <c r="CY67" s="1310"/>
      <c r="CZ67" s="1310"/>
      <c r="DA67" s="1310"/>
      <c r="DB67" s="1310"/>
      <c r="DC67" s="1311"/>
    </row>
    <row r="68" spans="2:107" ht="13.5" x14ac:dyDescent="0.15">
      <c r="B68" s="386"/>
      <c r="AN68" s="1309"/>
      <c r="AO68" s="1310"/>
      <c r="AP68" s="1310"/>
      <c r="AQ68" s="1310"/>
      <c r="AR68" s="1310"/>
      <c r="AS68" s="1310"/>
      <c r="AT68" s="1310"/>
      <c r="AU68" s="1310"/>
      <c r="AV68" s="1310"/>
      <c r="AW68" s="1310"/>
      <c r="AX68" s="1310"/>
      <c r="AY68" s="1310"/>
      <c r="AZ68" s="1310"/>
      <c r="BA68" s="1310"/>
      <c r="BB68" s="1310"/>
      <c r="BC68" s="1310"/>
      <c r="BD68" s="1310"/>
      <c r="BE68" s="1310"/>
      <c r="BF68" s="1310"/>
      <c r="BG68" s="1310"/>
      <c r="BH68" s="1310"/>
      <c r="BI68" s="1310"/>
      <c r="BJ68" s="1310"/>
      <c r="BK68" s="1310"/>
      <c r="BL68" s="1310"/>
      <c r="BM68" s="1310"/>
      <c r="BN68" s="1310"/>
      <c r="BO68" s="1310"/>
      <c r="BP68" s="1310"/>
      <c r="BQ68" s="1310"/>
      <c r="BR68" s="1310"/>
      <c r="BS68" s="1310"/>
      <c r="BT68" s="1310"/>
      <c r="BU68" s="1310"/>
      <c r="BV68" s="1310"/>
      <c r="BW68" s="1310"/>
      <c r="BX68" s="1310"/>
      <c r="BY68" s="1310"/>
      <c r="BZ68" s="1310"/>
      <c r="CA68" s="1310"/>
      <c r="CB68" s="1310"/>
      <c r="CC68" s="1310"/>
      <c r="CD68" s="1310"/>
      <c r="CE68" s="1310"/>
      <c r="CF68" s="1310"/>
      <c r="CG68" s="1310"/>
      <c r="CH68" s="1310"/>
      <c r="CI68" s="1310"/>
      <c r="CJ68" s="1310"/>
      <c r="CK68" s="1310"/>
      <c r="CL68" s="1310"/>
      <c r="CM68" s="1310"/>
      <c r="CN68" s="1310"/>
      <c r="CO68" s="1310"/>
      <c r="CP68" s="1310"/>
      <c r="CQ68" s="1310"/>
      <c r="CR68" s="1310"/>
      <c r="CS68" s="1310"/>
      <c r="CT68" s="1310"/>
      <c r="CU68" s="1310"/>
      <c r="CV68" s="1310"/>
      <c r="CW68" s="1310"/>
      <c r="CX68" s="1310"/>
      <c r="CY68" s="1310"/>
      <c r="CZ68" s="1310"/>
      <c r="DA68" s="1310"/>
      <c r="DB68" s="1310"/>
      <c r="DC68" s="1311"/>
    </row>
    <row r="69" spans="2:107" ht="13.5" x14ac:dyDescent="0.15">
      <c r="B69" s="386"/>
      <c r="AN69" s="1312"/>
      <c r="AO69" s="1313"/>
      <c r="AP69" s="1313"/>
      <c r="AQ69" s="1313"/>
      <c r="AR69" s="1313"/>
      <c r="AS69" s="1313"/>
      <c r="AT69" s="1313"/>
      <c r="AU69" s="1313"/>
      <c r="AV69" s="1313"/>
      <c r="AW69" s="1313"/>
      <c r="AX69" s="1313"/>
      <c r="AY69" s="1313"/>
      <c r="AZ69" s="1313"/>
      <c r="BA69" s="1313"/>
      <c r="BB69" s="1313"/>
      <c r="BC69" s="1313"/>
      <c r="BD69" s="1313"/>
      <c r="BE69" s="1313"/>
      <c r="BF69" s="1313"/>
      <c r="BG69" s="1313"/>
      <c r="BH69" s="1313"/>
      <c r="BI69" s="1313"/>
      <c r="BJ69" s="1313"/>
      <c r="BK69" s="1313"/>
      <c r="BL69" s="1313"/>
      <c r="BM69" s="1313"/>
      <c r="BN69" s="1313"/>
      <c r="BO69" s="1313"/>
      <c r="BP69" s="1313"/>
      <c r="BQ69" s="1313"/>
      <c r="BR69" s="1313"/>
      <c r="BS69" s="1313"/>
      <c r="BT69" s="1313"/>
      <c r="BU69" s="1313"/>
      <c r="BV69" s="1313"/>
      <c r="BW69" s="1313"/>
      <c r="BX69" s="1313"/>
      <c r="BY69" s="1313"/>
      <c r="BZ69" s="1313"/>
      <c r="CA69" s="1313"/>
      <c r="CB69" s="1313"/>
      <c r="CC69" s="1313"/>
      <c r="CD69" s="1313"/>
      <c r="CE69" s="1313"/>
      <c r="CF69" s="1313"/>
      <c r="CG69" s="1313"/>
      <c r="CH69" s="1313"/>
      <c r="CI69" s="1313"/>
      <c r="CJ69" s="1313"/>
      <c r="CK69" s="1313"/>
      <c r="CL69" s="1313"/>
      <c r="CM69" s="1313"/>
      <c r="CN69" s="1313"/>
      <c r="CO69" s="1313"/>
      <c r="CP69" s="1313"/>
      <c r="CQ69" s="1313"/>
      <c r="CR69" s="1313"/>
      <c r="CS69" s="1313"/>
      <c r="CT69" s="1313"/>
      <c r="CU69" s="1313"/>
      <c r="CV69" s="1313"/>
      <c r="CW69" s="1313"/>
      <c r="CX69" s="1313"/>
      <c r="CY69" s="1313"/>
      <c r="CZ69" s="1313"/>
      <c r="DA69" s="1313"/>
      <c r="DB69" s="1313"/>
      <c r="DC69" s="1314"/>
    </row>
    <row r="70" spans="2:107" ht="13.5" x14ac:dyDescent="0.15">
      <c r="B70" s="386"/>
      <c r="H70" s="400"/>
      <c r="I70" s="400"/>
      <c r="J70" s="398"/>
      <c r="K70" s="398"/>
      <c r="L70" s="397"/>
      <c r="M70" s="398"/>
      <c r="N70" s="397"/>
      <c r="AN70" s="393"/>
      <c r="AO70" s="393"/>
      <c r="AP70" s="393"/>
      <c r="AZ70" s="393"/>
      <c r="BA70" s="393"/>
      <c r="BB70" s="393"/>
      <c r="BL70" s="393"/>
      <c r="BM70" s="393"/>
      <c r="BN70" s="393"/>
      <c r="BX70" s="393"/>
      <c r="BY70" s="393"/>
      <c r="BZ70" s="393"/>
      <c r="CJ70" s="393"/>
      <c r="CK70" s="393"/>
      <c r="CL70" s="393"/>
      <c r="CV70" s="393"/>
      <c r="CW70" s="393"/>
      <c r="CX70" s="393"/>
    </row>
    <row r="71" spans="2:107" ht="13.5" x14ac:dyDescent="0.15">
      <c r="B71" s="386"/>
      <c r="G71" s="396"/>
      <c r="I71" s="399"/>
      <c r="J71" s="398"/>
      <c r="K71" s="398"/>
      <c r="L71" s="397"/>
      <c r="M71" s="398"/>
      <c r="N71" s="397"/>
      <c r="AM71" s="396"/>
      <c r="AN71" s="385" t="s">
        <v>593</v>
      </c>
    </row>
    <row r="72" spans="2:107" ht="13.5" x14ac:dyDescent="0.15">
      <c r="B72" s="386"/>
      <c r="G72" s="1315"/>
      <c r="H72" s="1315"/>
      <c r="I72" s="1315"/>
      <c r="J72" s="1315"/>
      <c r="K72" s="395"/>
      <c r="L72" s="395"/>
      <c r="M72" s="394"/>
      <c r="N72" s="394"/>
      <c r="AN72" s="1316"/>
      <c r="AO72" s="1317"/>
      <c r="AP72" s="1317"/>
      <c r="AQ72" s="1317"/>
      <c r="AR72" s="1317"/>
      <c r="AS72" s="1317"/>
      <c r="AT72" s="1317"/>
      <c r="AU72" s="1317"/>
      <c r="AV72" s="1317"/>
      <c r="AW72" s="1317"/>
      <c r="AX72" s="1317"/>
      <c r="AY72" s="1317"/>
      <c r="AZ72" s="1317"/>
      <c r="BA72" s="1317"/>
      <c r="BB72" s="1317"/>
      <c r="BC72" s="1317"/>
      <c r="BD72" s="1317"/>
      <c r="BE72" s="1317"/>
      <c r="BF72" s="1317"/>
      <c r="BG72" s="1317"/>
      <c r="BH72" s="1317"/>
      <c r="BI72" s="1317"/>
      <c r="BJ72" s="1317"/>
      <c r="BK72" s="1317"/>
      <c r="BL72" s="1317"/>
      <c r="BM72" s="1317"/>
      <c r="BN72" s="1317"/>
      <c r="BO72" s="1318"/>
      <c r="BP72" s="1319" t="s">
        <v>555</v>
      </c>
      <c r="BQ72" s="1319"/>
      <c r="BR72" s="1319"/>
      <c r="BS72" s="1319"/>
      <c r="BT72" s="1319"/>
      <c r="BU72" s="1319"/>
      <c r="BV72" s="1319"/>
      <c r="BW72" s="1319"/>
      <c r="BX72" s="1319" t="s">
        <v>556</v>
      </c>
      <c r="BY72" s="1319"/>
      <c r="BZ72" s="1319"/>
      <c r="CA72" s="1319"/>
      <c r="CB72" s="1319"/>
      <c r="CC72" s="1319"/>
      <c r="CD72" s="1319"/>
      <c r="CE72" s="1319"/>
      <c r="CF72" s="1319" t="s">
        <v>557</v>
      </c>
      <c r="CG72" s="1319"/>
      <c r="CH72" s="1319"/>
      <c r="CI72" s="1319"/>
      <c r="CJ72" s="1319"/>
      <c r="CK72" s="1319"/>
      <c r="CL72" s="1319"/>
      <c r="CM72" s="1319"/>
      <c r="CN72" s="1319" t="s">
        <v>558</v>
      </c>
      <c r="CO72" s="1319"/>
      <c r="CP72" s="1319"/>
      <c r="CQ72" s="1319"/>
      <c r="CR72" s="1319"/>
      <c r="CS72" s="1319"/>
      <c r="CT72" s="1319"/>
      <c r="CU72" s="1319"/>
      <c r="CV72" s="1319" t="s">
        <v>559</v>
      </c>
      <c r="CW72" s="1319"/>
      <c r="CX72" s="1319"/>
      <c r="CY72" s="1319"/>
      <c r="CZ72" s="1319"/>
      <c r="DA72" s="1319"/>
      <c r="DB72" s="1319"/>
      <c r="DC72" s="1319"/>
    </row>
    <row r="73" spans="2:107" ht="13.5" x14ac:dyDescent="0.15">
      <c r="B73" s="386"/>
      <c r="G73" s="1324"/>
      <c r="H73" s="1324"/>
      <c r="I73" s="1324"/>
      <c r="J73" s="1324"/>
      <c r="K73" s="1325"/>
      <c r="L73" s="1325"/>
      <c r="M73" s="1325"/>
      <c r="N73" s="1325"/>
      <c r="AM73" s="393"/>
      <c r="AN73" s="1320" t="s">
        <v>592</v>
      </c>
      <c r="AO73" s="1320"/>
      <c r="AP73" s="1320"/>
      <c r="AQ73" s="1320"/>
      <c r="AR73" s="1320"/>
      <c r="AS73" s="1320"/>
      <c r="AT73" s="1320"/>
      <c r="AU73" s="1320"/>
      <c r="AV73" s="1320"/>
      <c r="AW73" s="1320"/>
      <c r="AX73" s="1320"/>
      <c r="AY73" s="1320"/>
      <c r="AZ73" s="1320"/>
      <c r="BA73" s="1320"/>
      <c r="BB73" s="1320" t="s">
        <v>590</v>
      </c>
      <c r="BC73" s="1320"/>
      <c r="BD73" s="1320"/>
      <c r="BE73" s="1320"/>
      <c r="BF73" s="1320"/>
      <c r="BG73" s="1320"/>
      <c r="BH73" s="1320"/>
      <c r="BI73" s="1320"/>
      <c r="BJ73" s="1320"/>
      <c r="BK73" s="1320"/>
      <c r="BL73" s="1320"/>
      <c r="BM73" s="1320"/>
      <c r="BN73" s="1320"/>
      <c r="BO73" s="1320"/>
      <c r="BP73" s="1305"/>
      <c r="BQ73" s="1305"/>
      <c r="BR73" s="1305"/>
      <c r="BS73" s="1305"/>
      <c r="BT73" s="1305"/>
      <c r="BU73" s="1305"/>
      <c r="BV73" s="1305"/>
      <c r="BW73" s="1305"/>
      <c r="BX73" s="1305"/>
      <c r="BY73" s="1305"/>
      <c r="BZ73" s="1305"/>
      <c r="CA73" s="1305"/>
      <c r="CB73" s="1305"/>
      <c r="CC73" s="1305"/>
      <c r="CD73" s="1305"/>
      <c r="CE73" s="1305"/>
      <c r="CF73" s="1305"/>
      <c r="CG73" s="1305"/>
      <c r="CH73" s="1305"/>
      <c r="CI73" s="1305"/>
      <c r="CJ73" s="1305"/>
      <c r="CK73" s="1305"/>
      <c r="CL73" s="1305"/>
      <c r="CM73" s="1305"/>
      <c r="CN73" s="1305">
        <v>5.6</v>
      </c>
      <c r="CO73" s="1305"/>
      <c r="CP73" s="1305"/>
      <c r="CQ73" s="1305"/>
      <c r="CR73" s="1305"/>
      <c r="CS73" s="1305"/>
      <c r="CT73" s="1305"/>
      <c r="CU73" s="1305"/>
      <c r="CV73" s="1305">
        <v>26.2</v>
      </c>
      <c r="CW73" s="1305"/>
      <c r="CX73" s="1305"/>
      <c r="CY73" s="1305"/>
      <c r="CZ73" s="1305"/>
      <c r="DA73" s="1305"/>
      <c r="DB73" s="1305"/>
      <c r="DC73" s="1305"/>
    </row>
    <row r="74" spans="2:107" ht="13.5" x14ac:dyDescent="0.15">
      <c r="B74" s="386"/>
      <c r="G74" s="1324"/>
      <c r="H74" s="1324"/>
      <c r="I74" s="1324"/>
      <c r="J74" s="1324"/>
      <c r="K74" s="1325"/>
      <c r="L74" s="1325"/>
      <c r="M74" s="1325"/>
      <c r="N74" s="1325"/>
      <c r="AM74" s="393"/>
      <c r="AN74" s="1320"/>
      <c r="AO74" s="1320"/>
      <c r="AP74" s="1320"/>
      <c r="AQ74" s="1320"/>
      <c r="AR74" s="1320"/>
      <c r="AS74" s="1320"/>
      <c r="AT74" s="1320"/>
      <c r="AU74" s="1320"/>
      <c r="AV74" s="1320"/>
      <c r="AW74" s="1320"/>
      <c r="AX74" s="1320"/>
      <c r="AY74" s="1320"/>
      <c r="AZ74" s="1320"/>
      <c r="BA74" s="1320"/>
      <c r="BB74" s="1320"/>
      <c r="BC74" s="1320"/>
      <c r="BD74" s="1320"/>
      <c r="BE74" s="1320"/>
      <c r="BF74" s="1320"/>
      <c r="BG74" s="1320"/>
      <c r="BH74" s="1320"/>
      <c r="BI74" s="1320"/>
      <c r="BJ74" s="1320"/>
      <c r="BK74" s="1320"/>
      <c r="BL74" s="1320"/>
      <c r="BM74" s="1320"/>
      <c r="BN74" s="1320"/>
      <c r="BO74" s="1320"/>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ht="13.5" x14ac:dyDescent="0.15">
      <c r="B75" s="386"/>
      <c r="G75" s="1324"/>
      <c r="H75" s="1324"/>
      <c r="I75" s="1315"/>
      <c r="J75" s="1315"/>
      <c r="K75" s="1321"/>
      <c r="L75" s="1321"/>
      <c r="M75" s="1321"/>
      <c r="N75" s="1321"/>
      <c r="AM75" s="393"/>
      <c r="AN75" s="1320"/>
      <c r="AO75" s="1320"/>
      <c r="AP75" s="1320"/>
      <c r="AQ75" s="1320"/>
      <c r="AR75" s="1320"/>
      <c r="AS75" s="1320"/>
      <c r="AT75" s="1320"/>
      <c r="AU75" s="1320"/>
      <c r="AV75" s="1320"/>
      <c r="AW75" s="1320"/>
      <c r="AX75" s="1320"/>
      <c r="AY75" s="1320"/>
      <c r="AZ75" s="1320"/>
      <c r="BA75" s="1320"/>
      <c r="BB75" s="1320" t="s">
        <v>589</v>
      </c>
      <c r="BC75" s="1320"/>
      <c r="BD75" s="1320"/>
      <c r="BE75" s="1320"/>
      <c r="BF75" s="1320"/>
      <c r="BG75" s="1320"/>
      <c r="BH75" s="1320"/>
      <c r="BI75" s="1320"/>
      <c r="BJ75" s="1320"/>
      <c r="BK75" s="1320"/>
      <c r="BL75" s="1320"/>
      <c r="BM75" s="1320"/>
      <c r="BN75" s="1320"/>
      <c r="BO75" s="1320"/>
      <c r="BP75" s="1305">
        <v>2.9</v>
      </c>
      <c r="BQ75" s="1305"/>
      <c r="BR75" s="1305"/>
      <c r="BS75" s="1305"/>
      <c r="BT75" s="1305"/>
      <c r="BU75" s="1305"/>
      <c r="BV75" s="1305"/>
      <c r="BW75" s="1305"/>
      <c r="BX75" s="1305">
        <v>2.5</v>
      </c>
      <c r="BY75" s="1305"/>
      <c r="BZ75" s="1305"/>
      <c r="CA75" s="1305"/>
      <c r="CB75" s="1305"/>
      <c r="CC75" s="1305"/>
      <c r="CD75" s="1305"/>
      <c r="CE75" s="1305"/>
      <c r="CF75" s="1305">
        <v>2.5</v>
      </c>
      <c r="CG75" s="1305"/>
      <c r="CH75" s="1305"/>
      <c r="CI75" s="1305"/>
      <c r="CJ75" s="1305"/>
      <c r="CK75" s="1305"/>
      <c r="CL75" s="1305"/>
      <c r="CM75" s="1305"/>
      <c r="CN75" s="1305">
        <v>3.2</v>
      </c>
      <c r="CO75" s="1305"/>
      <c r="CP75" s="1305"/>
      <c r="CQ75" s="1305"/>
      <c r="CR75" s="1305"/>
      <c r="CS75" s="1305"/>
      <c r="CT75" s="1305"/>
      <c r="CU75" s="1305"/>
      <c r="CV75" s="1305">
        <v>4.2</v>
      </c>
      <c r="CW75" s="1305"/>
      <c r="CX75" s="1305"/>
      <c r="CY75" s="1305"/>
      <c r="CZ75" s="1305"/>
      <c r="DA75" s="1305"/>
      <c r="DB75" s="1305"/>
      <c r="DC75" s="1305"/>
    </row>
    <row r="76" spans="2:107" ht="13.5" x14ac:dyDescent="0.15">
      <c r="B76" s="386"/>
      <c r="G76" s="1324"/>
      <c r="H76" s="1324"/>
      <c r="I76" s="1315"/>
      <c r="J76" s="1315"/>
      <c r="K76" s="1321"/>
      <c r="L76" s="1321"/>
      <c r="M76" s="1321"/>
      <c r="N76" s="1321"/>
      <c r="AM76" s="393"/>
      <c r="AN76" s="1320"/>
      <c r="AO76" s="1320"/>
      <c r="AP76" s="1320"/>
      <c r="AQ76" s="1320"/>
      <c r="AR76" s="1320"/>
      <c r="AS76" s="1320"/>
      <c r="AT76" s="1320"/>
      <c r="AU76" s="1320"/>
      <c r="AV76" s="1320"/>
      <c r="AW76" s="1320"/>
      <c r="AX76" s="1320"/>
      <c r="AY76" s="1320"/>
      <c r="AZ76" s="1320"/>
      <c r="BA76" s="1320"/>
      <c r="BB76" s="1320"/>
      <c r="BC76" s="1320"/>
      <c r="BD76" s="1320"/>
      <c r="BE76" s="1320"/>
      <c r="BF76" s="1320"/>
      <c r="BG76" s="1320"/>
      <c r="BH76" s="1320"/>
      <c r="BI76" s="1320"/>
      <c r="BJ76" s="1320"/>
      <c r="BK76" s="1320"/>
      <c r="BL76" s="1320"/>
      <c r="BM76" s="1320"/>
      <c r="BN76" s="1320"/>
      <c r="BO76" s="1320"/>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ht="13.5" x14ac:dyDescent="0.15">
      <c r="B77" s="386"/>
      <c r="G77" s="1315"/>
      <c r="H77" s="1315"/>
      <c r="I77" s="1315"/>
      <c r="J77" s="1315"/>
      <c r="K77" s="1325"/>
      <c r="L77" s="1325"/>
      <c r="M77" s="1325"/>
      <c r="N77" s="1325"/>
      <c r="AN77" s="1319" t="s">
        <v>591</v>
      </c>
      <c r="AO77" s="1319"/>
      <c r="AP77" s="1319"/>
      <c r="AQ77" s="1319"/>
      <c r="AR77" s="1319"/>
      <c r="AS77" s="1319"/>
      <c r="AT77" s="1319"/>
      <c r="AU77" s="1319"/>
      <c r="AV77" s="1319"/>
      <c r="AW77" s="1319"/>
      <c r="AX77" s="1319"/>
      <c r="AY77" s="1319"/>
      <c r="AZ77" s="1319"/>
      <c r="BA77" s="1319"/>
      <c r="BB77" s="1320" t="s">
        <v>590</v>
      </c>
      <c r="BC77" s="1320"/>
      <c r="BD77" s="1320"/>
      <c r="BE77" s="1320"/>
      <c r="BF77" s="1320"/>
      <c r="BG77" s="1320"/>
      <c r="BH77" s="1320"/>
      <c r="BI77" s="1320"/>
      <c r="BJ77" s="1320"/>
      <c r="BK77" s="1320"/>
      <c r="BL77" s="1320"/>
      <c r="BM77" s="1320"/>
      <c r="BN77" s="1320"/>
      <c r="BO77" s="1320"/>
      <c r="BP77" s="1305">
        <v>0</v>
      </c>
      <c r="BQ77" s="1305"/>
      <c r="BR77" s="1305"/>
      <c r="BS77" s="1305"/>
      <c r="BT77" s="1305"/>
      <c r="BU77" s="1305"/>
      <c r="BV77" s="1305"/>
      <c r="BW77" s="1305"/>
      <c r="BX77" s="1305">
        <v>0</v>
      </c>
      <c r="BY77" s="1305"/>
      <c r="BZ77" s="1305"/>
      <c r="CA77" s="1305"/>
      <c r="CB77" s="1305"/>
      <c r="CC77" s="1305"/>
      <c r="CD77" s="1305"/>
      <c r="CE77" s="1305"/>
      <c r="CF77" s="1305">
        <v>0</v>
      </c>
      <c r="CG77" s="1305"/>
      <c r="CH77" s="1305"/>
      <c r="CI77" s="1305"/>
      <c r="CJ77" s="1305"/>
      <c r="CK77" s="1305"/>
      <c r="CL77" s="1305"/>
      <c r="CM77" s="1305"/>
      <c r="CN77" s="1305">
        <v>0</v>
      </c>
      <c r="CO77" s="1305"/>
      <c r="CP77" s="1305"/>
      <c r="CQ77" s="1305"/>
      <c r="CR77" s="1305"/>
      <c r="CS77" s="1305"/>
      <c r="CT77" s="1305"/>
      <c r="CU77" s="1305"/>
      <c r="CV77" s="1305">
        <v>0</v>
      </c>
      <c r="CW77" s="1305"/>
      <c r="CX77" s="1305"/>
      <c r="CY77" s="1305"/>
      <c r="CZ77" s="1305"/>
      <c r="DA77" s="1305"/>
      <c r="DB77" s="1305"/>
      <c r="DC77" s="1305"/>
    </row>
    <row r="78" spans="2:107" ht="13.5" x14ac:dyDescent="0.15">
      <c r="B78" s="386"/>
      <c r="G78" s="1315"/>
      <c r="H78" s="1315"/>
      <c r="I78" s="1315"/>
      <c r="J78" s="1315"/>
      <c r="K78" s="1325"/>
      <c r="L78" s="1325"/>
      <c r="M78" s="1325"/>
      <c r="N78" s="1325"/>
      <c r="AN78" s="1319"/>
      <c r="AO78" s="1319"/>
      <c r="AP78" s="1319"/>
      <c r="AQ78" s="1319"/>
      <c r="AR78" s="1319"/>
      <c r="AS78" s="1319"/>
      <c r="AT78" s="1319"/>
      <c r="AU78" s="1319"/>
      <c r="AV78" s="1319"/>
      <c r="AW78" s="1319"/>
      <c r="AX78" s="1319"/>
      <c r="AY78" s="1319"/>
      <c r="AZ78" s="1319"/>
      <c r="BA78" s="1319"/>
      <c r="BB78" s="1320"/>
      <c r="BC78" s="1320"/>
      <c r="BD78" s="1320"/>
      <c r="BE78" s="1320"/>
      <c r="BF78" s="1320"/>
      <c r="BG78" s="1320"/>
      <c r="BH78" s="1320"/>
      <c r="BI78" s="1320"/>
      <c r="BJ78" s="1320"/>
      <c r="BK78" s="1320"/>
      <c r="BL78" s="1320"/>
      <c r="BM78" s="1320"/>
      <c r="BN78" s="1320"/>
      <c r="BO78" s="1320"/>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ht="13.5" x14ac:dyDescent="0.15">
      <c r="B79" s="386"/>
      <c r="G79" s="1315"/>
      <c r="H79" s="1315"/>
      <c r="I79" s="1323"/>
      <c r="J79" s="1323"/>
      <c r="K79" s="1326"/>
      <c r="L79" s="1326"/>
      <c r="M79" s="1326"/>
      <c r="N79" s="1326"/>
      <c r="AN79" s="1319"/>
      <c r="AO79" s="1319"/>
      <c r="AP79" s="1319"/>
      <c r="AQ79" s="1319"/>
      <c r="AR79" s="1319"/>
      <c r="AS79" s="1319"/>
      <c r="AT79" s="1319"/>
      <c r="AU79" s="1319"/>
      <c r="AV79" s="1319"/>
      <c r="AW79" s="1319"/>
      <c r="AX79" s="1319"/>
      <c r="AY79" s="1319"/>
      <c r="AZ79" s="1319"/>
      <c r="BA79" s="1319"/>
      <c r="BB79" s="1320" t="s">
        <v>589</v>
      </c>
      <c r="BC79" s="1320"/>
      <c r="BD79" s="1320"/>
      <c r="BE79" s="1320"/>
      <c r="BF79" s="1320"/>
      <c r="BG79" s="1320"/>
      <c r="BH79" s="1320"/>
      <c r="BI79" s="1320"/>
      <c r="BJ79" s="1320"/>
      <c r="BK79" s="1320"/>
      <c r="BL79" s="1320"/>
      <c r="BM79" s="1320"/>
      <c r="BN79" s="1320"/>
      <c r="BO79" s="1320"/>
      <c r="BP79" s="1305">
        <v>7.7</v>
      </c>
      <c r="BQ79" s="1305"/>
      <c r="BR79" s="1305"/>
      <c r="BS79" s="1305"/>
      <c r="BT79" s="1305"/>
      <c r="BU79" s="1305"/>
      <c r="BV79" s="1305"/>
      <c r="BW79" s="1305"/>
      <c r="BX79" s="1305">
        <v>6.4</v>
      </c>
      <c r="BY79" s="1305"/>
      <c r="BZ79" s="1305"/>
      <c r="CA79" s="1305"/>
      <c r="CB79" s="1305"/>
      <c r="CC79" s="1305"/>
      <c r="CD79" s="1305"/>
      <c r="CE79" s="1305"/>
      <c r="CF79" s="1305">
        <v>6.9</v>
      </c>
      <c r="CG79" s="1305"/>
      <c r="CH79" s="1305"/>
      <c r="CI79" s="1305"/>
      <c r="CJ79" s="1305"/>
      <c r="CK79" s="1305"/>
      <c r="CL79" s="1305"/>
      <c r="CM79" s="1305"/>
      <c r="CN79" s="1305">
        <v>7.1</v>
      </c>
      <c r="CO79" s="1305"/>
      <c r="CP79" s="1305"/>
      <c r="CQ79" s="1305"/>
      <c r="CR79" s="1305"/>
      <c r="CS79" s="1305"/>
      <c r="CT79" s="1305"/>
      <c r="CU79" s="1305"/>
      <c r="CV79" s="1305">
        <v>7.4</v>
      </c>
      <c r="CW79" s="1305"/>
      <c r="CX79" s="1305"/>
      <c r="CY79" s="1305"/>
      <c r="CZ79" s="1305"/>
      <c r="DA79" s="1305"/>
      <c r="DB79" s="1305"/>
      <c r="DC79" s="1305"/>
    </row>
    <row r="80" spans="2:107" ht="13.5" x14ac:dyDescent="0.15">
      <c r="B80" s="386"/>
      <c r="G80" s="1315"/>
      <c r="H80" s="1315"/>
      <c r="I80" s="1323"/>
      <c r="J80" s="1323"/>
      <c r="K80" s="1326"/>
      <c r="L80" s="1326"/>
      <c r="M80" s="1326"/>
      <c r="N80" s="1326"/>
      <c r="AN80" s="1319"/>
      <c r="AO80" s="1319"/>
      <c r="AP80" s="1319"/>
      <c r="AQ80" s="1319"/>
      <c r="AR80" s="1319"/>
      <c r="AS80" s="1319"/>
      <c r="AT80" s="1319"/>
      <c r="AU80" s="1319"/>
      <c r="AV80" s="1319"/>
      <c r="AW80" s="1319"/>
      <c r="AX80" s="1319"/>
      <c r="AY80" s="1319"/>
      <c r="AZ80" s="1319"/>
      <c r="BA80" s="1319"/>
      <c r="BB80" s="1320"/>
      <c r="BC80" s="1320"/>
      <c r="BD80" s="1320"/>
      <c r="BE80" s="1320"/>
      <c r="BF80" s="1320"/>
      <c r="BG80" s="1320"/>
      <c r="BH80" s="1320"/>
      <c r="BI80" s="1320"/>
      <c r="BJ80" s="1320"/>
      <c r="BK80" s="1320"/>
      <c r="BL80" s="1320"/>
      <c r="BM80" s="1320"/>
      <c r="BN80" s="1320"/>
      <c r="BO80" s="1320"/>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ht="13.5" x14ac:dyDescent="0.15">
      <c r="B81" s="386"/>
    </row>
    <row r="82" spans="2:109" ht="17.25" x14ac:dyDescent="0.15">
      <c r="B82" s="386"/>
      <c r="K82" s="392"/>
      <c r="L82" s="392"/>
      <c r="M82" s="392"/>
      <c r="N82" s="392"/>
      <c r="AQ82" s="392"/>
      <c r="AR82" s="392"/>
      <c r="AS82" s="392"/>
      <c r="AT82" s="392"/>
      <c r="BC82" s="392"/>
      <c r="BD82" s="392"/>
      <c r="BE82" s="392"/>
      <c r="BF82" s="392"/>
      <c r="BO82" s="392"/>
      <c r="BP82" s="392"/>
      <c r="BQ82" s="392"/>
      <c r="BR82" s="392"/>
      <c r="CA82" s="392"/>
      <c r="CB82" s="392"/>
      <c r="CC82" s="392"/>
      <c r="CD82" s="392"/>
      <c r="CM82" s="392"/>
      <c r="CN82" s="392"/>
      <c r="CO82" s="392"/>
      <c r="CP82" s="392"/>
      <c r="CY82" s="392"/>
      <c r="CZ82" s="392"/>
      <c r="DA82" s="392"/>
      <c r="DB82" s="392"/>
      <c r="DC82" s="392"/>
    </row>
    <row r="83" spans="2:109" ht="13.5" x14ac:dyDescent="0.15">
      <c r="B83" s="391"/>
      <c r="C83" s="390"/>
      <c r="D83" s="390"/>
      <c r="E83" s="390"/>
      <c r="F83" s="390"/>
      <c r="G83" s="390"/>
      <c r="H83" s="390"/>
      <c r="I83" s="390"/>
      <c r="J83" s="390"/>
      <c r="K83" s="390"/>
      <c r="L83" s="390"/>
      <c r="M83" s="390"/>
      <c r="N83" s="390"/>
      <c r="O83" s="390"/>
      <c r="P83" s="390"/>
      <c r="Q83" s="390"/>
      <c r="R83" s="390"/>
      <c r="S83" s="390"/>
      <c r="T83" s="390"/>
      <c r="U83" s="390"/>
      <c r="V83" s="390"/>
      <c r="W83" s="390"/>
      <c r="X83" s="390"/>
      <c r="Y83" s="390"/>
      <c r="Z83" s="390"/>
      <c r="AA83" s="390"/>
      <c r="AB83" s="390"/>
      <c r="AC83" s="390"/>
      <c r="AD83" s="390"/>
      <c r="AE83" s="390"/>
      <c r="AF83" s="390"/>
      <c r="AG83" s="390"/>
      <c r="AH83" s="390"/>
      <c r="AI83" s="390"/>
      <c r="AJ83" s="390"/>
      <c r="AK83" s="390"/>
      <c r="AL83" s="390"/>
      <c r="AM83" s="390"/>
      <c r="AN83" s="390"/>
      <c r="AO83" s="390"/>
      <c r="AP83" s="390"/>
      <c r="AQ83" s="390"/>
      <c r="AR83" s="390"/>
      <c r="AS83" s="390"/>
      <c r="AT83" s="390"/>
      <c r="AU83" s="390"/>
      <c r="AV83" s="390"/>
      <c r="AW83" s="390"/>
      <c r="AX83" s="390"/>
      <c r="AY83" s="390"/>
      <c r="AZ83" s="390"/>
      <c r="BA83" s="390"/>
      <c r="BB83" s="390"/>
      <c r="BC83" s="390"/>
      <c r="BD83" s="390"/>
      <c r="BE83" s="390"/>
      <c r="BF83" s="390"/>
      <c r="BG83" s="390"/>
      <c r="BH83" s="390"/>
      <c r="BI83" s="390"/>
      <c r="BJ83" s="390"/>
      <c r="BK83" s="390"/>
      <c r="BL83" s="390"/>
      <c r="BM83" s="390"/>
      <c r="BN83" s="390"/>
      <c r="BO83" s="390"/>
      <c r="BP83" s="390"/>
      <c r="BQ83" s="390"/>
      <c r="BR83" s="390"/>
      <c r="BS83" s="390"/>
      <c r="BT83" s="390"/>
      <c r="BU83" s="390"/>
      <c r="BV83" s="390"/>
      <c r="BW83" s="390"/>
      <c r="BX83" s="390"/>
      <c r="BY83" s="390"/>
      <c r="BZ83" s="390"/>
      <c r="CA83" s="390"/>
      <c r="CB83" s="390"/>
      <c r="CC83" s="390"/>
      <c r="CD83" s="390"/>
      <c r="CE83" s="390"/>
      <c r="CF83" s="390"/>
      <c r="CG83" s="390"/>
      <c r="CH83" s="390"/>
      <c r="CI83" s="390"/>
      <c r="CJ83" s="390"/>
      <c r="CK83" s="390"/>
      <c r="CL83" s="390"/>
      <c r="CM83" s="390"/>
      <c r="CN83" s="390"/>
      <c r="CO83" s="390"/>
      <c r="CP83" s="390"/>
      <c r="CQ83" s="390"/>
      <c r="CR83" s="390"/>
      <c r="CS83" s="390"/>
      <c r="CT83" s="390"/>
      <c r="CU83" s="390"/>
      <c r="CV83" s="390"/>
      <c r="CW83" s="390"/>
      <c r="CX83" s="390"/>
      <c r="CY83" s="390"/>
      <c r="CZ83" s="390"/>
      <c r="DA83" s="390"/>
      <c r="DB83" s="390"/>
      <c r="DC83" s="390"/>
      <c r="DD83" s="389"/>
    </row>
    <row r="84" spans="2:109" ht="13.5" x14ac:dyDescent="0.15">
      <c r="DD84" s="385"/>
      <c r="DE84" s="385"/>
    </row>
    <row r="85" spans="2:109" ht="13.5" x14ac:dyDescent="0.15">
      <c r="DD85" s="385"/>
      <c r="DE85" s="385"/>
    </row>
    <row r="86" spans="2:109" ht="13.5" hidden="1" x14ac:dyDescent="0.15">
      <c r="DD86" s="385"/>
      <c r="DE86" s="385"/>
    </row>
    <row r="87" spans="2:109" ht="13.5" hidden="1" x14ac:dyDescent="0.15">
      <c r="K87" s="388"/>
      <c r="AQ87" s="388"/>
      <c r="BC87" s="388"/>
      <c r="BO87" s="388"/>
      <c r="CA87" s="388"/>
      <c r="CM87" s="388"/>
      <c r="CY87" s="388"/>
      <c r="DD87" s="385"/>
      <c r="DE87" s="385"/>
    </row>
    <row r="88" spans="2:109" ht="13.5" hidden="1" x14ac:dyDescent="0.15">
      <c r="DD88" s="385"/>
      <c r="DE88" s="385"/>
    </row>
    <row r="89" spans="2:109" ht="13.5" hidden="1" x14ac:dyDescent="0.15">
      <c r="DD89" s="385"/>
      <c r="DE89" s="385"/>
    </row>
    <row r="90" spans="2:109" ht="13.5" hidden="1" x14ac:dyDescent="0.15">
      <c r="DD90" s="385"/>
      <c r="DE90" s="385"/>
    </row>
    <row r="91" spans="2:109" ht="13.5" hidden="1" x14ac:dyDescent="0.15">
      <c r="DD91" s="385"/>
      <c r="DE91" s="385"/>
    </row>
    <row r="92" spans="2:109" ht="13.5" hidden="1" customHeight="1" x14ac:dyDescent="0.15">
      <c r="DD92" s="385"/>
      <c r="DE92" s="385"/>
    </row>
    <row r="93" spans="2:109" ht="13.5" hidden="1" customHeight="1" x14ac:dyDescent="0.15">
      <c r="DD93" s="385"/>
      <c r="DE93" s="385"/>
    </row>
    <row r="94" spans="2:109" ht="13.5" hidden="1" customHeight="1" x14ac:dyDescent="0.15">
      <c r="DD94" s="385"/>
      <c r="DE94" s="385"/>
    </row>
    <row r="95" spans="2:109" ht="13.5" hidden="1" customHeight="1" x14ac:dyDescent="0.15">
      <c r="DD95" s="385"/>
      <c r="DE95" s="385"/>
    </row>
    <row r="96" spans="2:109" ht="13.5" hidden="1" customHeight="1" x14ac:dyDescent="0.15">
      <c r="DD96" s="385"/>
      <c r="DE96" s="385"/>
    </row>
    <row r="97" spans="108:109" ht="13.5" hidden="1" customHeight="1" x14ac:dyDescent="0.15">
      <c r="DD97" s="385"/>
      <c r="DE97" s="385"/>
    </row>
    <row r="98" spans="108:109" ht="13.5" hidden="1" customHeight="1" x14ac:dyDescent="0.15">
      <c r="DD98" s="385"/>
      <c r="DE98" s="385"/>
    </row>
    <row r="99" spans="108:109" ht="13.5" hidden="1" customHeight="1" x14ac:dyDescent="0.15">
      <c r="DD99" s="385"/>
      <c r="DE99" s="385"/>
    </row>
    <row r="100" spans="108:109" ht="13.5" hidden="1" customHeight="1" x14ac:dyDescent="0.15">
      <c r="DD100" s="385"/>
      <c r="DE100" s="385"/>
    </row>
    <row r="101" spans="108:109" ht="13.5" hidden="1" customHeight="1" x14ac:dyDescent="0.15">
      <c r="DD101" s="385"/>
      <c r="DE101" s="385"/>
    </row>
    <row r="102" spans="108:109" ht="13.5" hidden="1" customHeight="1" x14ac:dyDescent="0.15">
      <c r="DD102" s="385"/>
      <c r="DE102" s="385"/>
    </row>
    <row r="103" spans="108:109" ht="13.5" hidden="1" customHeight="1" x14ac:dyDescent="0.15">
      <c r="DD103" s="385"/>
      <c r="DE103" s="385"/>
    </row>
    <row r="104" spans="108:109" ht="13.5" hidden="1" customHeight="1" x14ac:dyDescent="0.15">
      <c r="DD104" s="385"/>
      <c r="DE104" s="385"/>
    </row>
    <row r="105" spans="108:109" ht="13.5" hidden="1" customHeight="1" x14ac:dyDescent="0.15">
      <c r="DD105" s="385"/>
      <c r="DE105" s="385"/>
    </row>
    <row r="106" spans="108:109" ht="13.5" hidden="1" customHeight="1" x14ac:dyDescent="0.15">
      <c r="DD106" s="385"/>
      <c r="DE106" s="385"/>
    </row>
    <row r="107" spans="108:109" ht="13.5" hidden="1" customHeight="1" x14ac:dyDescent="0.15">
      <c r="DD107" s="385"/>
      <c r="DE107" s="385"/>
    </row>
    <row r="108" spans="108:109" ht="13.5" hidden="1" customHeight="1" x14ac:dyDescent="0.15">
      <c r="DD108" s="385"/>
      <c r="DE108" s="385"/>
    </row>
    <row r="109" spans="108:109" ht="13.5" hidden="1" customHeight="1" x14ac:dyDescent="0.15">
      <c r="DD109" s="385"/>
      <c r="DE109" s="385"/>
    </row>
    <row r="110" spans="108:109" ht="13.5" hidden="1" customHeight="1" x14ac:dyDescent="0.15">
      <c r="DD110" s="385"/>
      <c r="DE110" s="385"/>
    </row>
    <row r="111" spans="108:109" ht="13.5" hidden="1" customHeight="1" x14ac:dyDescent="0.15">
      <c r="DD111" s="385"/>
      <c r="DE111" s="385"/>
    </row>
    <row r="112" spans="108:109" ht="13.5" hidden="1" customHeight="1" x14ac:dyDescent="0.15">
      <c r="DD112" s="385"/>
      <c r="DE112" s="385"/>
    </row>
    <row r="113" spans="108:109" ht="13.5" hidden="1" customHeight="1" x14ac:dyDescent="0.15">
      <c r="DD113" s="385"/>
      <c r="DE113" s="385"/>
    </row>
    <row r="114" spans="108:109" ht="13.5" hidden="1" customHeight="1" x14ac:dyDescent="0.15">
      <c r="DD114" s="385"/>
      <c r="DE114" s="385"/>
    </row>
    <row r="115" spans="108:109" ht="13.5" hidden="1" customHeight="1" x14ac:dyDescent="0.15">
      <c r="DD115" s="385"/>
      <c r="DE115" s="385"/>
    </row>
    <row r="116" spans="108:109" ht="13.5" hidden="1" customHeight="1" x14ac:dyDescent="0.15">
      <c r="DD116" s="385"/>
      <c r="DE116" s="385"/>
    </row>
    <row r="117" spans="108:109" ht="13.5" hidden="1" customHeight="1" x14ac:dyDescent="0.15">
      <c r="DD117" s="385"/>
      <c r="DE117" s="385"/>
    </row>
    <row r="118" spans="108:109" ht="13.5" hidden="1" customHeight="1" x14ac:dyDescent="0.15">
      <c r="DD118" s="385"/>
      <c r="DE118" s="385"/>
    </row>
    <row r="119" spans="108:109" ht="13.5" hidden="1" customHeight="1" x14ac:dyDescent="0.15">
      <c r="DD119" s="385"/>
      <c r="DE119" s="385"/>
    </row>
    <row r="120" spans="108:109" ht="13.5" hidden="1" customHeight="1" x14ac:dyDescent="0.15">
      <c r="DD120" s="385"/>
      <c r="DE120" s="385"/>
    </row>
    <row r="121" spans="108:109" ht="13.5" hidden="1" customHeight="1" x14ac:dyDescent="0.15">
      <c r="DD121" s="385"/>
      <c r="DE121" s="385"/>
    </row>
    <row r="122" spans="108:109" ht="13.5" hidden="1" customHeight="1" x14ac:dyDescent="0.15">
      <c r="DD122" s="385"/>
      <c r="DE122" s="385"/>
    </row>
    <row r="123" spans="108:109" ht="13.5" hidden="1" customHeight="1" x14ac:dyDescent="0.15">
      <c r="DD123" s="385"/>
      <c r="DE123" s="385"/>
    </row>
    <row r="124" spans="108:109" ht="13.5" hidden="1" customHeight="1" x14ac:dyDescent="0.15">
      <c r="DD124" s="385"/>
      <c r="DE124" s="385"/>
    </row>
    <row r="125" spans="108:109" ht="13.5" hidden="1" customHeight="1" x14ac:dyDescent="0.15">
      <c r="DD125" s="385"/>
      <c r="DE125" s="385"/>
    </row>
    <row r="126" spans="108:109" ht="13.5" hidden="1" customHeight="1" x14ac:dyDescent="0.15">
      <c r="DD126" s="385"/>
      <c r="DE126" s="385"/>
    </row>
    <row r="127" spans="108:109" ht="13.5" hidden="1" customHeight="1" x14ac:dyDescent="0.15">
      <c r="DD127" s="385"/>
      <c r="DE127" s="385"/>
    </row>
    <row r="128" spans="108:109" ht="13.5" hidden="1" customHeight="1" x14ac:dyDescent="0.15">
      <c r="DD128" s="385"/>
      <c r="DE128" s="385"/>
    </row>
    <row r="129" spans="108:109" ht="13.5" hidden="1" customHeight="1" x14ac:dyDescent="0.15">
      <c r="DD129" s="385"/>
      <c r="DE129" s="385"/>
    </row>
    <row r="130" spans="108:109" ht="13.5" hidden="1" customHeight="1" x14ac:dyDescent="0.15">
      <c r="DD130" s="385"/>
      <c r="DE130" s="385"/>
    </row>
    <row r="131" spans="108:109" ht="13.5" hidden="1" customHeight="1" x14ac:dyDescent="0.15">
      <c r="DD131" s="385"/>
      <c r="DE131" s="385"/>
    </row>
    <row r="132" spans="108:109" ht="13.5" hidden="1" customHeight="1" x14ac:dyDescent="0.15">
      <c r="DD132" s="385"/>
      <c r="DE132" s="385"/>
    </row>
    <row r="133" spans="108:109" ht="13.5" hidden="1" customHeight="1" x14ac:dyDescent="0.15">
      <c r="DD133" s="385"/>
      <c r="DE133" s="385"/>
    </row>
    <row r="134" spans="108:109" ht="13.5" hidden="1" customHeight="1" x14ac:dyDescent="0.15">
      <c r="DD134" s="385"/>
      <c r="DE134" s="385"/>
    </row>
    <row r="135" spans="108:109" ht="13.5" hidden="1" customHeight="1" x14ac:dyDescent="0.15">
      <c r="DD135" s="385"/>
      <c r="DE135" s="385"/>
    </row>
    <row r="136" spans="108:109" ht="13.5" hidden="1" customHeight="1" x14ac:dyDescent="0.15">
      <c r="DD136" s="385"/>
      <c r="DE136" s="385"/>
    </row>
    <row r="137" spans="108:109" ht="13.5" hidden="1" customHeight="1" x14ac:dyDescent="0.15">
      <c r="DD137" s="385"/>
      <c r="DE137" s="385"/>
    </row>
    <row r="138" spans="108:109" ht="13.5" hidden="1" customHeight="1" x14ac:dyDescent="0.15">
      <c r="DD138" s="385"/>
      <c r="DE138" s="385"/>
    </row>
    <row r="139" spans="108:109" ht="13.5" hidden="1" customHeight="1" x14ac:dyDescent="0.15">
      <c r="DD139" s="385"/>
      <c r="DE139" s="385"/>
    </row>
    <row r="140" spans="108:109" ht="13.5" hidden="1" customHeight="1" x14ac:dyDescent="0.15">
      <c r="DD140" s="385"/>
      <c r="DE140" s="385"/>
    </row>
    <row r="141" spans="108:109" ht="13.5" hidden="1" customHeight="1" x14ac:dyDescent="0.15">
      <c r="DD141" s="385"/>
      <c r="DE141" s="385"/>
    </row>
    <row r="142" spans="108:109" ht="13.5" hidden="1" customHeight="1" x14ac:dyDescent="0.15">
      <c r="DD142" s="385"/>
      <c r="DE142" s="385"/>
    </row>
    <row r="143" spans="108:109" ht="13.5" hidden="1" customHeight="1" x14ac:dyDescent="0.15">
      <c r="DD143" s="385"/>
      <c r="DE143" s="385"/>
    </row>
    <row r="144" spans="108:109" ht="13.5" hidden="1" customHeight="1" x14ac:dyDescent="0.15">
      <c r="DD144" s="385"/>
      <c r="DE144" s="385"/>
    </row>
    <row r="145" spans="108:109" ht="13.5" hidden="1" customHeight="1" x14ac:dyDescent="0.15">
      <c r="DD145" s="385"/>
      <c r="DE145" s="385"/>
    </row>
    <row r="146" spans="108:109" ht="13.5" hidden="1" customHeight="1" x14ac:dyDescent="0.15">
      <c r="DD146" s="385"/>
      <c r="DE146" s="385"/>
    </row>
    <row r="147" spans="108:109" ht="13.5" hidden="1" customHeight="1" x14ac:dyDescent="0.15">
      <c r="DD147" s="385"/>
      <c r="DE147" s="385"/>
    </row>
    <row r="148" spans="108:109" ht="13.5" hidden="1" customHeight="1" x14ac:dyDescent="0.15">
      <c r="DD148" s="385"/>
      <c r="DE148" s="385"/>
    </row>
    <row r="149" spans="108:109" ht="13.5" hidden="1" customHeight="1" x14ac:dyDescent="0.15">
      <c r="DD149" s="385"/>
      <c r="DE149" s="385"/>
    </row>
    <row r="150" spans="108:109" ht="13.5" hidden="1" customHeight="1" x14ac:dyDescent="0.15">
      <c r="DD150" s="385"/>
      <c r="DE150" s="385"/>
    </row>
    <row r="151" spans="108:109" ht="13.5" hidden="1" customHeight="1" x14ac:dyDescent="0.15">
      <c r="DD151" s="385"/>
      <c r="DE151" s="385"/>
    </row>
    <row r="152" spans="108:109" ht="13.5" hidden="1" customHeight="1" x14ac:dyDescent="0.15">
      <c r="DD152" s="385"/>
      <c r="DE152" s="385"/>
    </row>
    <row r="153" spans="108:109" ht="13.5" hidden="1" customHeight="1" x14ac:dyDescent="0.15">
      <c r="DD153" s="385"/>
      <c r="DE153" s="385"/>
    </row>
    <row r="154" spans="108:109" ht="13.5" hidden="1" customHeight="1" x14ac:dyDescent="0.15">
      <c r="DD154" s="385"/>
      <c r="DE154" s="385"/>
    </row>
    <row r="155" spans="108:109" ht="13.5" hidden="1" customHeight="1" x14ac:dyDescent="0.15">
      <c r="DD155" s="385"/>
      <c r="DE155" s="385"/>
    </row>
    <row r="156" spans="108:109" ht="13.5" hidden="1" customHeight="1" x14ac:dyDescent="0.15">
      <c r="DD156" s="385"/>
      <c r="DE156" s="385"/>
    </row>
    <row r="157" spans="108:109" ht="13.5" hidden="1" customHeight="1" x14ac:dyDescent="0.15">
      <c r="DD157" s="385"/>
      <c r="DE157" s="385"/>
    </row>
    <row r="158" spans="108:109" ht="13.5" hidden="1" customHeight="1" x14ac:dyDescent="0.15">
      <c r="DD158" s="385"/>
      <c r="DE158" s="385"/>
    </row>
    <row r="159" spans="108:109" ht="13.5" hidden="1" customHeight="1" x14ac:dyDescent="0.15">
      <c r="DD159" s="385"/>
      <c r="DE159" s="385"/>
    </row>
    <row r="160" spans="108:109" ht="13.5" hidden="1" customHeight="1" x14ac:dyDescent="0.15">
      <c r="DD160" s="385"/>
      <c r="DE160" s="385"/>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hcgWL1e/gFAjhFQyUJap9YFv7ymKt4UEpgUNcTVq2OIUa4pWx401NBK9erVHdxOgRbNlr01IUERhNeKHEZWLng==" saltValue="eXATr9eKwKnfn+zTIIdE5g==" spinCount="100000" sheet="1" objects="1" scenarios="1" formatCells="0"/>
  <dataConsolidate/>
  <mergeCells count="112">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CV72:DC72"/>
    <mergeCell ref="BX72:CE72"/>
    <mergeCell ref="CF72:CM72"/>
    <mergeCell ref="CN72:CU72"/>
    <mergeCell ref="AN55:BA58"/>
    <mergeCell ref="BB75:BO76"/>
    <mergeCell ref="BP75:BW76"/>
    <mergeCell ref="BX75:CE76"/>
    <mergeCell ref="CF75:CM76"/>
    <mergeCell ref="CN75:CU76"/>
    <mergeCell ref="CV75:DC76"/>
    <mergeCell ref="BX73:CE74"/>
    <mergeCell ref="CF73:CM74"/>
    <mergeCell ref="CN73:CU74"/>
    <mergeCell ref="CV53:DC54"/>
    <mergeCell ref="G55:H58"/>
    <mergeCell ref="I55:J56"/>
    <mergeCell ref="K55:K56"/>
    <mergeCell ref="L55:L56"/>
    <mergeCell ref="M55:M56"/>
    <mergeCell ref="N55:N56"/>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N57:CU58"/>
    <mergeCell ref="CV57:DC58"/>
    <mergeCell ref="CN53:CU54"/>
    <mergeCell ref="I51:J52"/>
    <mergeCell ref="K51:K52"/>
    <mergeCell ref="L51:L52"/>
    <mergeCell ref="M51:M52"/>
    <mergeCell ref="N51:N52"/>
    <mergeCell ref="I57:J58"/>
    <mergeCell ref="K57:K58"/>
    <mergeCell ref="BB55:BO56"/>
    <mergeCell ref="BP55:BW56"/>
    <mergeCell ref="BP57:BW58"/>
    <mergeCell ref="BX57:CE58"/>
    <mergeCell ref="CF57:CM58"/>
    <mergeCell ref="L57:L58"/>
    <mergeCell ref="M57:M58"/>
    <mergeCell ref="N57:N58"/>
    <mergeCell ref="BB57:BO58"/>
    <mergeCell ref="CF55:CM56"/>
    <mergeCell ref="CN55:CU56"/>
    <mergeCell ref="CV55:DC56"/>
    <mergeCell ref="BP53:BW54"/>
    <mergeCell ref="BX53:CE54"/>
    <mergeCell ref="CF53:CM54"/>
    <mergeCell ref="AN51:BA54"/>
    <mergeCell ref="BB51:BO52"/>
    <mergeCell ref="BP51:BW52"/>
    <mergeCell ref="BX51:CE52"/>
    <mergeCell ref="CF51:CM52"/>
    <mergeCell ref="I53:J54"/>
    <mergeCell ref="K53:K54"/>
    <mergeCell ref="L53:L54"/>
    <mergeCell ref="M53:M54"/>
    <mergeCell ref="N53:N54"/>
    <mergeCell ref="BB53:BO54"/>
    <mergeCell ref="CV51:DC52"/>
    <mergeCell ref="CN51:CU52"/>
    <mergeCell ref="AN43:DC47"/>
    <mergeCell ref="G50:J50"/>
    <mergeCell ref="AN50:BO50"/>
    <mergeCell ref="BP50:BW50"/>
    <mergeCell ref="BX50:CE50"/>
    <mergeCell ref="CF50:CM50"/>
    <mergeCell ref="CN50:CU50"/>
    <mergeCell ref="CV50:DC50"/>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A035AF-FF84-455F-A41D-844A7798152B}">
  <sheetPr>
    <pageSetUpPr fitToPage="1"/>
  </sheetPr>
  <dimension ref="A1:DR135"/>
  <sheetViews>
    <sheetView showGridLines="0" topLeftCell="A83" zoomScale="75" zoomScaleNormal="75" zoomScaleSheetLayoutView="70" workbookViewId="0">
      <selection activeCell="BS61" sqref="BS61"/>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BxpihLPy02y8rMMZ6Or1oVfP44zdZs/WkHa+EWUWVOQ4Kt9CiaRHhyYuo37ea0UBOdGwr6GGC318s0vipBPtlg==" saltValue="/oygBS0X09lD7q5RTLlKP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5C2036-086F-4FE9-8041-4948ABD5D2F9}">
  <sheetPr>
    <pageSetUpPr fitToPage="1"/>
  </sheetPr>
  <dimension ref="A1:DR135"/>
  <sheetViews>
    <sheetView showGridLines="0" topLeftCell="A79" zoomScale="75" zoomScaleNormal="75" zoomScaleSheetLayoutView="55" workbookViewId="0">
      <selection activeCell="BS61" sqref="BS61"/>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PB+LF4j7rEnV2W44YhRw2rAcDXGOTl+uY35q8BL/AjyUJSDsweCgLnRJUf8A0l7KFe9SHUYGdUny6Kx9faSn6Q==" saltValue="WPhL7YvAhTBnUSZkDzr9K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553</v>
      </c>
      <c r="G2" s="156"/>
      <c r="H2" s="157"/>
    </row>
    <row r="3" spans="1:8" x14ac:dyDescent="0.15">
      <c r="A3" s="153" t="s">
        <v>546</v>
      </c>
      <c r="B3" s="158"/>
      <c r="C3" s="159"/>
      <c r="D3" s="160">
        <v>440810</v>
      </c>
      <c r="E3" s="161"/>
      <c r="F3" s="162">
        <v>288550</v>
      </c>
      <c r="G3" s="163"/>
      <c r="H3" s="164"/>
    </row>
    <row r="4" spans="1:8" x14ac:dyDescent="0.15">
      <c r="A4" s="165"/>
      <c r="B4" s="166"/>
      <c r="C4" s="167"/>
      <c r="D4" s="168">
        <v>405214</v>
      </c>
      <c r="E4" s="169"/>
      <c r="F4" s="170">
        <v>141525</v>
      </c>
      <c r="G4" s="171"/>
      <c r="H4" s="172"/>
    </row>
    <row r="5" spans="1:8" x14ac:dyDescent="0.15">
      <c r="A5" s="153" t="s">
        <v>548</v>
      </c>
      <c r="B5" s="158"/>
      <c r="C5" s="159"/>
      <c r="D5" s="160">
        <v>712048</v>
      </c>
      <c r="E5" s="161"/>
      <c r="F5" s="162">
        <v>287914</v>
      </c>
      <c r="G5" s="163"/>
      <c r="H5" s="164"/>
    </row>
    <row r="6" spans="1:8" x14ac:dyDescent="0.15">
      <c r="A6" s="165"/>
      <c r="B6" s="166"/>
      <c r="C6" s="167"/>
      <c r="D6" s="168">
        <v>539240</v>
      </c>
      <c r="E6" s="169"/>
      <c r="F6" s="170">
        <v>146531</v>
      </c>
      <c r="G6" s="171"/>
      <c r="H6" s="172"/>
    </row>
    <row r="7" spans="1:8" x14ac:dyDescent="0.15">
      <c r="A7" s="153" t="s">
        <v>549</v>
      </c>
      <c r="B7" s="158"/>
      <c r="C7" s="159"/>
      <c r="D7" s="160">
        <v>963894</v>
      </c>
      <c r="E7" s="161"/>
      <c r="F7" s="162">
        <v>310300</v>
      </c>
      <c r="G7" s="163"/>
      <c r="H7" s="164"/>
    </row>
    <row r="8" spans="1:8" x14ac:dyDescent="0.15">
      <c r="A8" s="165"/>
      <c r="B8" s="166"/>
      <c r="C8" s="167"/>
      <c r="D8" s="168">
        <v>756732</v>
      </c>
      <c r="E8" s="169"/>
      <c r="F8" s="170">
        <v>157576</v>
      </c>
      <c r="G8" s="171"/>
      <c r="H8" s="172"/>
    </row>
    <row r="9" spans="1:8" x14ac:dyDescent="0.15">
      <c r="A9" s="153" t="s">
        <v>550</v>
      </c>
      <c r="B9" s="158"/>
      <c r="C9" s="159"/>
      <c r="D9" s="160">
        <v>1228193</v>
      </c>
      <c r="E9" s="161"/>
      <c r="F9" s="162">
        <v>317319</v>
      </c>
      <c r="G9" s="163"/>
      <c r="H9" s="164"/>
    </row>
    <row r="10" spans="1:8" x14ac:dyDescent="0.15">
      <c r="A10" s="165"/>
      <c r="B10" s="166"/>
      <c r="C10" s="167"/>
      <c r="D10" s="168">
        <v>1015187</v>
      </c>
      <c r="E10" s="169"/>
      <c r="F10" s="170">
        <v>164214</v>
      </c>
      <c r="G10" s="171"/>
      <c r="H10" s="172"/>
    </row>
    <row r="11" spans="1:8" x14ac:dyDescent="0.15">
      <c r="A11" s="153" t="s">
        <v>551</v>
      </c>
      <c r="B11" s="158"/>
      <c r="C11" s="159"/>
      <c r="D11" s="160">
        <v>886168</v>
      </c>
      <c r="E11" s="161"/>
      <c r="F11" s="162">
        <v>289738</v>
      </c>
      <c r="G11" s="163"/>
      <c r="H11" s="164"/>
    </row>
    <row r="12" spans="1:8" x14ac:dyDescent="0.15">
      <c r="A12" s="165"/>
      <c r="B12" s="166"/>
      <c r="C12" s="173"/>
      <c r="D12" s="168">
        <v>409630</v>
      </c>
      <c r="E12" s="169"/>
      <c r="F12" s="170">
        <v>156238</v>
      </c>
      <c r="G12" s="171"/>
      <c r="H12" s="172"/>
    </row>
    <row r="13" spans="1:8" x14ac:dyDescent="0.15">
      <c r="A13" s="153"/>
      <c r="B13" s="158"/>
      <c r="C13" s="174"/>
      <c r="D13" s="175">
        <v>846223</v>
      </c>
      <c r="E13" s="176"/>
      <c r="F13" s="177">
        <v>298764</v>
      </c>
      <c r="G13" s="178"/>
      <c r="H13" s="164"/>
    </row>
    <row r="14" spans="1:8" x14ac:dyDescent="0.15">
      <c r="A14" s="165"/>
      <c r="B14" s="166"/>
      <c r="C14" s="167"/>
      <c r="D14" s="168">
        <v>625201</v>
      </c>
      <c r="E14" s="169"/>
      <c r="F14" s="170">
        <v>153217</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8.57</v>
      </c>
      <c r="C19" s="179">
        <f>ROUND(VALUE(SUBSTITUTE(実質収支比率等に係る経年分析!G$48,"▲","-")),2)</f>
        <v>8.66</v>
      </c>
      <c r="D19" s="179">
        <f>ROUND(VALUE(SUBSTITUTE(実質収支比率等に係る経年分析!H$48,"▲","-")),2)</f>
        <v>4.54</v>
      </c>
      <c r="E19" s="179">
        <f>ROUND(VALUE(SUBSTITUTE(実質収支比率等に係る経年分析!I$48,"▲","-")),2)</f>
        <v>6.07</v>
      </c>
      <c r="F19" s="179">
        <f>ROUND(VALUE(SUBSTITUTE(実質収支比率等に係る経年分析!J$48,"▲","-")),2)</f>
        <v>6.64</v>
      </c>
    </row>
    <row r="20" spans="1:11" x14ac:dyDescent="0.15">
      <c r="A20" s="179" t="s">
        <v>55</v>
      </c>
      <c r="B20" s="179">
        <f>ROUND(VALUE(SUBSTITUTE(実質収支比率等に係る経年分析!F$47,"▲","-")),2)</f>
        <v>35.81</v>
      </c>
      <c r="C20" s="179">
        <f>ROUND(VALUE(SUBSTITUTE(実質収支比率等に係る経年分析!G$47,"▲","-")),2)</f>
        <v>35.520000000000003</v>
      </c>
      <c r="D20" s="179">
        <f>ROUND(VALUE(SUBSTITUTE(実質収支比率等に係る経年分析!H$47,"▲","-")),2)</f>
        <v>39.270000000000003</v>
      </c>
      <c r="E20" s="179">
        <f>ROUND(VALUE(SUBSTITUTE(実質収支比率等に係る経年分析!I$47,"▲","-")),2)</f>
        <v>31.5</v>
      </c>
      <c r="F20" s="179">
        <f>ROUND(VALUE(SUBSTITUTE(実質収支比率等に係る経年分析!J$47,"▲","-")),2)</f>
        <v>22.47</v>
      </c>
    </row>
    <row r="21" spans="1:11" x14ac:dyDescent="0.15">
      <c r="A21" s="179" t="s">
        <v>56</v>
      </c>
      <c r="B21" s="179">
        <f>IF(ISNUMBER(VALUE(SUBSTITUTE(実質収支比率等に係る経年分析!F$49,"▲","-"))),ROUND(VALUE(SUBSTITUTE(実質収支比率等に係る経年分析!F$49,"▲","-")),2),NA())</f>
        <v>-7</v>
      </c>
      <c r="C21" s="179">
        <f>IF(ISNUMBER(VALUE(SUBSTITUTE(実質収支比率等に係る経年分析!G$49,"▲","-"))),ROUND(VALUE(SUBSTITUTE(実質収支比率等に係る経年分析!G$49,"▲","-")),2),NA())</f>
        <v>-1.27</v>
      </c>
      <c r="D21" s="179">
        <f>IF(ISNUMBER(VALUE(SUBSTITUTE(実質収支比率等に係る経年分析!H$49,"▲","-"))),ROUND(VALUE(SUBSTITUTE(実質収支比率等に係る経年分析!H$49,"▲","-")),2),NA())</f>
        <v>-9.7200000000000006</v>
      </c>
      <c r="E21" s="179">
        <f>IF(ISNUMBER(VALUE(SUBSTITUTE(実質収支比率等に係る経年分析!I$49,"▲","-"))),ROUND(VALUE(SUBSTITUTE(実質収支比率等に係る経年分析!I$49,"▲","-")),2),NA())</f>
        <v>-9.7899999999999991</v>
      </c>
      <c r="F21" s="179">
        <f>IF(ISNUMBER(VALUE(SUBSTITUTE(実質収支比率等に係る経年分析!J$49,"▲","-"))),ROUND(VALUE(SUBSTITUTE(実質収支比率等に係る経年分析!J$49,"▲","-")),2),NA())</f>
        <v>-13.06</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str">
        <f>IF(連結実質赤字比率に係る赤字・黒字の構成分析!C$40="",NA(),連結実質赤字比率に係る赤字・黒字の構成分析!C$40)</f>
        <v>後期高齢者医療特別会計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0.27</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0.24</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0.25</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0.26</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0.03</v>
      </c>
    </row>
    <row r="31" spans="1:11" x14ac:dyDescent="0.15">
      <c r="A31" s="180" t="str">
        <f>IF(連結実質赤字比率に係る赤字・黒字の構成分析!C$39="",NA(),連結実質赤字比率に係る赤字・黒字の構成分析!C$39)</f>
        <v>簡易水道事業特別会計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0.43</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0.15</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0.02</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0.13</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0.08</v>
      </c>
    </row>
    <row r="32" spans="1:11" x14ac:dyDescent="0.15">
      <c r="A32" s="180" t="str">
        <f>IF(連結実質赤字比率に係る赤字・黒字の構成分析!C$38="",NA(),連結実質赤字比率に係る赤字・黒字の構成分析!C$38)</f>
        <v>介護保険特別会計（サービス事業勘定）</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0.01</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0.11</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0.09</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0.06</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0.12</v>
      </c>
    </row>
    <row r="33" spans="1:16" x14ac:dyDescent="0.15">
      <c r="A33" s="180" t="str">
        <f>IF(連結実質赤字比率に係る赤字・黒字の構成分析!C$37="",NA(),連結実質赤字比率に係る赤字・黒字の構成分析!C$37)</f>
        <v>農業集落排水事業特別会計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0.27</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0.01</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0.06</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0.18</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0.19</v>
      </c>
    </row>
    <row r="34" spans="1:16" x14ac:dyDescent="0.15">
      <c r="A34" s="180" t="str">
        <f>IF(連結実質赤字比率に係る赤字・黒字の構成分析!C$36="",NA(),連結実質赤字比率に係る赤字・黒字の構成分析!C$36)</f>
        <v>介護保険特別会計（保険事業勘定）</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0.99</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0.54</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0.41</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0.56999999999999995</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0.33</v>
      </c>
    </row>
    <row r="35" spans="1:16" x14ac:dyDescent="0.15">
      <c r="A35" s="180" t="str">
        <f>IF(連結実質赤字比率に係る赤字・黒字の構成分析!C$35="",NA(),連結実質赤字比率に係る赤字・黒字の構成分析!C$35)</f>
        <v>国民健康保険特別会計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0.53</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0.24</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1.26</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1.9</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0.84</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8.56</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8.66</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4.54</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6.06</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6.63</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182</v>
      </c>
      <c r="E42" s="181"/>
      <c r="F42" s="181"/>
      <c r="G42" s="181">
        <f>'実質公債費比率（分子）の構造'!L$52</f>
        <v>172</v>
      </c>
      <c r="H42" s="181"/>
      <c r="I42" s="181"/>
      <c r="J42" s="181">
        <f>'実質公債費比率（分子）の構造'!M$52</f>
        <v>172</v>
      </c>
      <c r="K42" s="181"/>
      <c r="L42" s="181"/>
      <c r="M42" s="181">
        <f>'実質公債費比率（分子）の構造'!N$52</f>
        <v>165</v>
      </c>
      <c r="N42" s="181"/>
      <c r="O42" s="181"/>
      <c r="P42" s="181">
        <f>'実質公債費比率（分子）の構造'!O$52</f>
        <v>171</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f>'実質公債費比率（分子）の構造'!N$51</f>
        <v>0</v>
      </c>
      <c r="L43" s="181"/>
      <c r="M43" s="181"/>
      <c r="N43" s="181">
        <f>'実質公債費比率（分子）の構造'!O$51</f>
        <v>0</v>
      </c>
      <c r="O43" s="181"/>
      <c r="P43" s="181"/>
    </row>
    <row r="44" spans="1:16" x14ac:dyDescent="0.15">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66</v>
      </c>
      <c r="B45" s="181">
        <f>'実質公債費比率（分子）の構造'!K$49</f>
        <v>3</v>
      </c>
      <c r="C45" s="181"/>
      <c r="D45" s="181"/>
      <c r="E45" s="181">
        <f>'実質公債費比率（分子）の構造'!L$49</f>
        <v>2</v>
      </c>
      <c r="F45" s="181"/>
      <c r="G45" s="181"/>
      <c r="H45" s="181">
        <f>'実質公債費比率（分子）の構造'!M$49</f>
        <v>7</v>
      </c>
      <c r="I45" s="181"/>
      <c r="J45" s="181"/>
      <c r="K45" s="181">
        <f>'実質公債費比率（分子）の構造'!N$49</f>
        <v>5</v>
      </c>
      <c r="L45" s="181"/>
      <c r="M45" s="181"/>
      <c r="N45" s="181">
        <f>'実質公債費比率（分子）の構造'!O$49</f>
        <v>0</v>
      </c>
      <c r="O45" s="181"/>
      <c r="P45" s="181"/>
    </row>
    <row r="46" spans="1:16" x14ac:dyDescent="0.15">
      <c r="A46" s="181" t="s">
        <v>67</v>
      </c>
      <c r="B46" s="181">
        <f>'実質公債費比率（分子）の構造'!K$48</f>
        <v>25</v>
      </c>
      <c r="C46" s="181"/>
      <c r="D46" s="181"/>
      <c r="E46" s="181">
        <f>'実質公債費比率（分子）の構造'!L$48</f>
        <v>24</v>
      </c>
      <c r="F46" s="181"/>
      <c r="G46" s="181"/>
      <c r="H46" s="181">
        <f>'実質公債費比率（分子）の構造'!M$48</f>
        <v>24</v>
      </c>
      <c r="I46" s="181"/>
      <c r="J46" s="181"/>
      <c r="K46" s="181">
        <f>'実質公債費比率（分子）の構造'!N$48</f>
        <v>25</v>
      </c>
      <c r="L46" s="181"/>
      <c r="M46" s="181"/>
      <c r="N46" s="181">
        <f>'実質公債費比率（分子）の構造'!O$48</f>
        <v>25</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188</v>
      </c>
      <c r="C49" s="181"/>
      <c r="D49" s="181"/>
      <c r="E49" s="181">
        <f>'実質公債費比率（分子）の構造'!L$45</f>
        <v>176</v>
      </c>
      <c r="F49" s="181"/>
      <c r="G49" s="181"/>
      <c r="H49" s="181">
        <f>'実質公債費比率（分子）の構造'!M$45</f>
        <v>175</v>
      </c>
      <c r="I49" s="181"/>
      <c r="J49" s="181"/>
      <c r="K49" s="181">
        <f>'実質公債費比率（分子）の構造'!N$45</f>
        <v>193</v>
      </c>
      <c r="L49" s="181"/>
      <c r="M49" s="181"/>
      <c r="N49" s="181">
        <f>'実質公債費比率（分子）の構造'!O$45</f>
        <v>204</v>
      </c>
      <c r="O49" s="181"/>
      <c r="P49" s="181"/>
    </row>
    <row r="50" spans="1:16" x14ac:dyDescent="0.15">
      <c r="A50" s="181" t="s">
        <v>71</v>
      </c>
      <c r="B50" s="181" t="e">
        <f>NA()</f>
        <v>#N/A</v>
      </c>
      <c r="C50" s="181">
        <f>IF(ISNUMBER('実質公債費比率（分子）の構造'!K$53),'実質公債費比率（分子）の構造'!K$53,NA())</f>
        <v>34</v>
      </c>
      <c r="D50" s="181" t="e">
        <f>NA()</f>
        <v>#N/A</v>
      </c>
      <c r="E50" s="181" t="e">
        <f>NA()</f>
        <v>#N/A</v>
      </c>
      <c r="F50" s="181">
        <f>IF(ISNUMBER('実質公債費比率（分子）の構造'!L$53),'実質公債費比率（分子）の構造'!L$53,NA())</f>
        <v>30</v>
      </c>
      <c r="G50" s="181" t="e">
        <f>NA()</f>
        <v>#N/A</v>
      </c>
      <c r="H50" s="181" t="e">
        <f>NA()</f>
        <v>#N/A</v>
      </c>
      <c r="I50" s="181">
        <f>IF(ISNUMBER('実質公債費比率（分子）の構造'!M$53),'実質公債費比率（分子）の構造'!M$53,NA())</f>
        <v>34</v>
      </c>
      <c r="J50" s="181" t="e">
        <f>NA()</f>
        <v>#N/A</v>
      </c>
      <c r="K50" s="181" t="e">
        <f>NA()</f>
        <v>#N/A</v>
      </c>
      <c r="L50" s="181">
        <f>IF(ISNUMBER('実質公債費比率（分子）の構造'!N$53),'実質公債費比率（分子）の構造'!N$53,NA())</f>
        <v>58</v>
      </c>
      <c r="M50" s="181" t="e">
        <f>NA()</f>
        <v>#N/A</v>
      </c>
      <c r="N50" s="181" t="e">
        <f>NA()</f>
        <v>#N/A</v>
      </c>
      <c r="O50" s="181">
        <f>IF(ISNUMBER('実質公債費比率（分子）の構造'!O$53),'実質公債費比率（分子）の構造'!O$53,NA())</f>
        <v>58</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1450</v>
      </c>
      <c r="E56" s="180"/>
      <c r="F56" s="180"/>
      <c r="G56" s="180">
        <f>'将来負担比率（分子）の構造'!J$52</f>
        <v>1573</v>
      </c>
      <c r="H56" s="180"/>
      <c r="I56" s="180"/>
      <c r="J56" s="180">
        <f>'将来負担比率（分子）の構造'!K$52</f>
        <v>2204</v>
      </c>
      <c r="K56" s="180"/>
      <c r="L56" s="180"/>
      <c r="M56" s="180">
        <f>'将来負担比率（分子）の構造'!L$52</f>
        <v>2204</v>
      </c>
      <c r="N56" s="180"/>
      <c r="O56" s="180"/>
      <c r="P56" s="180">
        <f>'将来負担比率（分子）の構造'!M$52</f>
        <v>2244</v>
      </c>
    </row>
    <row r="57" spans="1:16" x14ac:dyDescent="0.15">
      <c r="A57" s="180" t="s">
        <v>42</v>
      </c>
      <c r="B57" s="180"/>
      <c r="C57" s="180"/>
      <c r="D57" s="180">
        <f>'将来負担比率（分子）の構造'!I$51</f>
        <v>233</v>
      </c>
      <c r="E57" s="180"/>
      <c r="F57" s="180"/>
      <c r="G57" s="180">
        <f>'将来負担比率（分子）の構造'!J$51</f>
        <v>277</v>
      </c>
      <c r="H57" s="180"/>
      <c r="I57" s="180"/>
      <c r="J57" s="180">
        <f>'将来負担比率（分子）の構造'!K$51</f>
        <v>273</v>
      </c>
      <c r="K57" s="180"/>
      <c r="L57" s="180"/>
      <c r="M57" s="180">
        <f>'将来負担比率（分子）の構造'!L$51</f>
        <v>253</v>
      </c>
      <c r="N57" s="180"/>
      <c r="O57" s="180"/>
      <c r="P57" s="180">
        <f>'将来負担比率（分子）の構造'!M$51</f>
        <v>249</v>
      </c>
    </row>
    <row r="58" spans="1:16" x14ac:dyDescent="0.15">
      <c r="A58" s="180" t="s">
        <v>41</v>
      </c>
      <c r="B58" s="180"/>
      <c r="C58" s="180"/>
      <c r="D58" s="180">
        <f>'将来負担比率（分子）の構造'!I$50</f>
        <v>1240</v>
      </c>
      <c r="E58" s="180"/>
      <c r="F58" s="180"/>
      <c r="G58" s="180">
        <f>'将来負担比率（分子）の構造'!J$50</f>
        <v>1292</v>
      </c>
      <c r="H58" s="180"/>
      <c r="I58" s="180"/>
      <c r="J58" s="180">
        <f>'将来負担比率（分子）の構造'!K$50</f>
        <v>1176</v>
      </c>
      <c r="K58" s="180"/>
      <c r="L58" s="180"/>
      <c r="M58" s="180">
        <f>'将来負担比率（分子）の構造'!L$50</f>
        <v>980</v>
      </c>
      <c r="N58" s="180"/>
      <c r="O58" s="180"/>
      <c r="P58" s="180">
        <f>'将来負担比率（分子）の構造'!M$50</f>
        <v>764</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214</v>
      </c>
      <c r="C62" s="180"/>
      <c r="D62" s="180"/>
      <c r="E62" s="180">
        <f>'将来負担比率（分子）の構造'!J$45</f>
        <v>175</v>
      </c>
      <c r="F62" s="180"/>
      <c r="G62" s="180"/>
      <c r="H62" s="180">
        <f>'将来負担比率（分子）の構造'!K$45</f>
        <v>95</v>
      </c>
      <c r="I62" s="180"/>
      <c r="J62" s="180"/>
      <c r="K62" s="180">
        <f>'将来負担比率（分子）の構造'!L$45</f>
        <v>30</v>
      </c>
      <c r="L62" s="180"/>
      <c r="M62" s="180"/>
      <c r="N62" s="180" t="str">
        <f>'将来負担比率（分子）の構造'!M$45</f>
        <v>-</v>
      </c>
      <c r="O62" s="180"/>
      <c r="P62" s="180"/>
    </row>
    <row r="63" spans="1:16" x14ac:dyDescent="0.15">
      <c r="A63" s="180" t="s">
        <v>34</v>
      </c>
      <c r="B63" s="180" t="str">
        <f>'将来負担比率（分子）の構造'!I$44</f>
        <v>-</v>
      </c>
      <c r="C63" s="180"/>
      <c r="D63" s="180"/>
      <c r="E63" s="180" t="str">
        <f>'将来負担比率（分子）の構造'!J$44</f>
        <v>-</v>
      </c>
      <c r="F63" s="180"/>
      <c r="G63" s="180"/>
      <c r="H63" s="180" t="str">
        <f>'将来負担比率（分子）の構造'!K$44</f>
        <v>-</v>
      </c>
      <c r="I63" s="180"/>
      <c r="J63" s="180"/>
      <c r="K63" s="180" t="str">
        <f>'将来負担比率（分子）の構造'!L$44</f>
        <v>-</v>
      </c>
      <c r="L63" s="180"/>
      <c r="M63" s="180"/>
      <c r="N63" s="180" t="str">
        <f>'将来負担比率（分子）の構造'!M$44</f>
        <v>-</v>
      </c>
      <c r="O63" s="180"/>
      <c r="P63" s="180"/>
    </row>
    <row r="64" spans="1:16" x14ac:dyDescent="0.15">
      <c r="A64" s="180" t="s">
        <v>33</v>
      </c>
      <c r="B64" s="180">
        <f>'将来負担比率（分子）の構造'!I$43</f>
        <v>297</v>
      </c>
      <c r="C64" s="180"/>
      <c r="D64" s="180"/>
      <c r="E64" s="180">
        <f>'将来負担比率（分子）の構造'!J$43</f>
        <v>285</v>
      </c>
      <c r="F64" s="180"/>
      <c r="G64" s="180"/>
      <c r="H64" s="180">
        <f>'将来負担比率（分子）の構造'!K$43</f>
        <v>270</v>
      </c>
      <c r="I64" s="180"/>
      <c r="J64" s="180"/>
      <c r="K64" s="180">
        <f>'将来負担比率（分子）の構造'!L$43</f>
        <v>271</v>
      </c>
      <c r="L64" s="180"/>
      <c r="M64" s="180"/>
      <c r="N64" s="180">
        <f>'将来負担比率（分子）の構造'!M$43</f>
        <v>253</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2032</v>
      </c>
      <c r="C66" s="180"/>
      <c r="D66" s="180"/>
      <c r="E66" s="180">
        <f>'将来負担比率（分子）の構造'!J$41</f>
        <v>2246</v>
      </c>
      <c r="F66" s="180"/>
      <c r="G66" s="180"/>
      <c r="H66" s="180">
        <f>'将来負担比率（分子）の構造'!K$41</f>
        <v>3179</v>
      </c>
      <c r="I66" s="180"/>
      <c r="J66" s="180"/>
      <c r="K66" s="180">
        <f>'将来負担比率（分子）の構造'!L$41</f>
        <v>3203</v>
      </c>
      <c r="L66" s="180"/>
      <c r="M66" s="180"/>
      <c r="N66" s="180">
        <f>'将来負担比率（分子）の構造'!M$41</f>
        <v>3296</v>
      </c>
      <c r="O66" s="180"/>
      <c r="P66" s="180"/>
    </row>
    <row r="67" spans="1:16" x14ac:dyDescent="0.15">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67</v>
      </c>
      <c r="M67" s="180" t="e">
        <f>NA()</f>
        <v>#N/A</v>
      </c>
      <c r="N67" s="180" t="e">
        <f>NA()</f>
        <v>#N/A</v>
      </c>
      <c r="O67" s="180">
        <f>IF(ISNUMBER('将来負担比率（分子）の構造'!M$53), IF('将来負担比率（分子）の構造'!M$53 &lt; 0, 0, '将来負担比率（分子）の構造'!M$53), NA())</f>
        <v>293</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550</v>
      </c>
      <c r="C72" s="184">
        <f>基金残高に係る経年分析!G55</f>
        <v>423</v>
      </c>
      <c r="D72" s="184">
        <f>基金残高に係る経年分析!H55</f>
        <v>286</v>
      </c>
    </row>
    <row r="73" spans="1:16" x14ac:dyDescent="0.15">
      <c r="A73" s="183" t="s">
        <v>78</v>
      </c>
      <c r="B73" s="184">
        <f>基金残高に係る経年分析!F56</f>
        <v>5</v>
      </c>
      <c r="C73" s="184">
        <f>基金残高に係る経年分析!G56</f>
        <v>20</v>
      </c>
      <c r="D73" s="184">
        <f>基金残高に係る経年分析!H56</f>
        <v>24</v>
      </c>
    </row>
    <row r="74" spans="1:16" x14ac:dyDescent="0.15">
      <c r="A74" s="183" t="s">
        <v>79</v>
      </c>
      <c r="B74" s="184">
        <f>基金残高に係る経年分析!F57</f>
        <v>583</v>
      </c>
      <c r="C74" s="184">
        <f>基金残高に係る経年分析!G57</f>
        <v>489</v>
      </c>
      <c r="D74" s="184">
        <f>基金残高に係る経年分析!H57</f>
        <v>402</v>
      </c>
    </row>
  </sheetData>
  <sheetProtection algorithmName="SHA-512" hashValue="xbEIRDIoGjd1FHKLJZz1vZGrytcm5MOYOOX5srwaNDBtyKHJOkV5RcfgYf0Izinl1Y4PoWC4T4JsBvLyGeunTg==" saltValue="T0Dp+lOaZ2JdN7s1iW/ZG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topLeftCell="T7" workbookViewId="0">
      <selection activeCell="DW33" sqref="DW33:EC33"/>
    </sheetView>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212</v>
      </c>
      <c r="DI1" s="656"/>
      <c r="DJ1" s="656"/>
      <c r="DK1" s="656"/>
      <c r="DL1" s="656"/>
      <c r="DM1" s="656"/>
      <c r="DN1" s="657"/>
      <c r="DO1" s="225"/>
      <c r="DP1" s="655" t="s">
        <v>213</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214</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215</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216</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217</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218</v>
      </c>
      <c r="S4" s="659"/>
      <c r="T4" s="659"/>
      <c r="U4" s="659"/>
      <c r="V4" s="659"/>
      <c r="W4" s="659"/>
      <c r="X4" s="659"/>
      <c r="Y4" s="660"/>
      <c r="Z4" s="658" t="s">
        <v>219</v>
      </c>
      <c r="AA4" s="659"/>
      <c r="AB4" s="659"/>
      <c r="AC4" s="660"/>
      <c r="AD4" s="658" t="s">
        <v>220</v>
      </c>
      <c r="AE4" s="659"/>
      <c r="AF4" s="659"/>
      <c r="AG4" s="659"/>
      <c r="AH4" s="659"/>
      <c r="AI4" s="659"/>
      <c r="AJ4" s="659"/>
      <c r="AK4" s="660"/>
      <c r="AL4" s="658" t="s">
        <v>219</v>
      </c>
      <c r="AM4" s="659"/>
      <c r="AN4" s="659"/>
      <c r="AO4" s="660"/>
      <c r="AP4" s="664" t="s">
        <v>221</v>
      </c>
      <c r="AQ4" s="664"/>
      <c r="AR4" s="664"/>
      <c r="AS4" s="664"/>
      <c r="AT4" s="664"/>
      <c r="AU4" s="664"/>
      <c r="AV4" s="664"/>
      <c r="AW4" s="664"/>
      <c r="AX4" s="664"/>
      <c r="AY4" s="664"/>
      <c r="AZ4" s="664"/>
      <c r="BA4" s="664"/>
      <c r="BB4" s="664"/>
      <c r="BC4" s="664"/>
      <c r="BD4" s="664"/>
      <c r="BE4" s="664"/>
      <c r="BF4" s="664"/>
      <c r="BG4" s="664" t="s">
        <v>222</v>
      </c>
      <c r="BH4" s="664"/>
      <c r="BI4" s="664"/>
      <c r="BJ4" s="664"/>
      <c r="BK4" s="664"/>
      <c r="BL4" s="664"/>
      <c r="BM4" s="664"/>
      <c r="BN4" s="664"/>
      <c r="BO4" s="664" t="s">
        <v>219</v>
      </c>
      <c r="BP4" s="664"/>
      <c r="BQ4" s="664"/>
      <c r="BR4" s="664"/>
      <c r="BS4" s="664" t="s">
        <v>223</v>
      </c>
      <c r="BT4" s="664"/>
      <c r="BU4" s="664"/>
      <c r="BV4" s="664"/>
      <c r="BW4" s="664"/>
      <c r="BX4" s="664"/>
      <c r="BY4" s="664"/>
      <c r="BZ4" s="664"/>
      <c r="CA4" s="664"/>
      <c r="CB4" s="664"/>
      <c r="CD4" s="661" t="s">
        <v>224</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225</v>
      </c>
      <c r="C5" s="666"/>
      <c r="D5" s="666"/>
      <c r="E5" s="666"/>
      <c r="F5" s="666"/>
      <c r="G5" s="666"/>
      <c r="H5" s="666"/>
      <c r="I5" s="666"/>
      <c r="J5" s="666"/>
      <c r="K5" s="666"/>
      <c r="L5" s="666"/>
      <c r="M5" s="666"/>
      <c r="N5" s="666"/>
      <c r="O5" s="666"/>
      <c r="P5" s="666"/>
      <c r="Q5" s="667"/>
      <c r="R5" s="668">
        <v>87702</v>
      </c>
      <c r="S5" s="669"/>
      <c r="T5" s="669"/>
      <c r="U5" s="669"/>
      <c r="V5" s="669"/>
      <c r="W5" s="669"/>
      <c r="X5" s="669"/>
      <c r="Y5" s="670"/>
      <c r="Z5" s="671">
        <v>3.5</v>
      </c>
      <c r="AA5" s="671"/>
      <c r="AB5" s="671"/>
      <c r="AC5" s="671"/>
      <c r="AD5" s="672">
        <v>87702</v>
      </c>
      <c r="AE5" s="672"/>
      <c r="AF5" s="672"/>
      <c r="AG5" s="672"/>
      <c r="AH5" s="672"/>
      <c r="AI5" s="672"/>
      <c r="AJ5" s="672"/>
      <c r="AK5" s="672"/>
      <c r="AL5" s="673">
        <v>7.1</v>
      </c>
      <c r="AM5" s="674"/>
      <c r="AN5" s="674"/>
      <c r="AO5" s="675"/>
      <c r="AP5" s="665" t="s">
        <v>226</v>
      </c>
      <c r="AQ5" s="666"/>
      <c r="AR5" s="666"/>
      <c r="AS5" s="666"/>
      <c r="AT5" s="666"/>
      <c r="AU5" s="666"/>
      <c r="AV5" s="666"/>
      <c r="AW5" s="666"/>
      <c r="AX5" s="666"/>
      <c r="AY5" s="666"/>
      <c r="AZ5" s="666"/>
      <c r="BA5" s="666"/>
      <c r="BB5" s="666"/>
      <c r="BC5" s="666"/>
      <c r="BD5" s="666"/>
      <c r="BE5" s="666"/>
      <c r="BF5" s="667"/>
      <c r="BG5" s="679">
        <v>87702</v>
      </c>
      <c r="BH5" s="680"/>
      <c r="BI5" s="680"/>
      <c r="BJ5" s="680"/>
      <c r="BK5" s="680"/>
      <c r="BL5" s="680"/>
      <c r="BM5" s="680"/>
      <c r="BN5" s="681"/>
      <c r="BO5" s="682">
        <v>100</v>
      </c>
      <c r="BP5" s="682"/>
      <c r="BQ5" s="682"/>
      <c r="BR5" s="682"/>
      <c r="BS5" s="683" t="s">
        <v>127</v>
      </c>
      <c r="BT5" s="683"/>
      <c r="BU5" s="683"/>
      <c r="BV5" s="683"/>
      <c r="BW5" s="683"/>
      <c r="BX5" s="683"/>
      <c r="BY5" s="683"/>
      <c r="BZ5" s="683"/>
      <c r="CA5" s="683"/>
      <c r="CB5" s="687"/>
      <c r="CD5" s="661" t="s">
        <v>221</v>
      </c>
      <c r="CE5" s="662"/>
      <c r="CF5" s="662"/>
      <c r="CG5" s="662"/>
      <c r="CH5" s="662"/>
      <c r="CI5" s="662"/>
      <c r="CJ5" s="662"/>
      <c r="CK5" s="662"/>
      <c r="CL5" s="662"/>
      <c r="CM5" s="662"/>
      <c r="CN5" s="662"/>
      <c r="CO5" s="662"/>
      <c r="CP5" s="662"/>
      <c r="CQ5" s="663"/>
      <c r="CR5" s="661" t="s">
        <v>227</v>
      </c>
      <c r="CS5" s="662"/>
      <c r="CT5" s="662"/>
      <c r="CU5" s="662"/>
      <c r="CV5" s="662"/>
      <c r="CW5" s="662"/>
      <c r="CX5" s="662"/>
      <c r="CY5" s="663"/>
      <c r="CZ5" s="661" t="s">
        <v>219</v>
      </c>
      <c r="DA5" s="662"/>
      <c r="DB5" s="662"/>
      <c r="DC5" s="663"/>
      <c r="DD5" s="661" t="s">
        <v>228</v>
      </c>
      <c r="DE5" s="662"/>
      <c r="DF5" s="662"/>
      <c r="DG5" s="662"/>
      <c r="DH5" s="662"/>
      <c r="DI5" s="662"/>
      <c r="DJ5" s="662"/>
      <c r="DK5" s="662"/>
      <c r="DL5" s="662"/>
      <c r="DM5" s="662"/>
      <c r="DN5" s="662"/>
      <c r="DO5" s="662"/>
      <c r="DP5" s="663"/>
      <c r="DQ5" s="661" t="s">
        <v>229</v>
      </c>
      <c r="DR5" s="662"/>
      <c r="DS5" s="662"/>
      <c r="DT5" s="662"/>
      <c r="DU5" s="662"/>
      <c r="DV5" s="662"/>
      <c r="DW5" s="662"/>
      <c r="DX5" s="662"/>
      <c r="DY5" s="662"/>
      <c r="DZ5" s="662"/>
      <c r="EA5" s="662"/>
      <c r="EB5" s="662"/>
      <c r="EC5" s="663"/>
    </row>
    <row r="6" spans="2:143" ht="11.25" customHeight="1" x14ac:dyDescent="0.15">
      <c r="B6" s="676" t="s">
        <v>230</v>
      </c>
      <c r="C6" s="677"/>
      <c r="D6" s="677"/>
      <c r="E6" s="677"/>
      <c r="F6" s="677"/>
      <c r="G6" s="677"/>
      <c r="H6" s="677"/>
      <c r="I6" s="677"/>
      <c r="J6" s="677"/>
      <c r="K6" s="677"/>
      <c r="L6" s="677"/>
      <c r="M6" s="677"/>
      <c r="N6" s="677"/>
      <c r="O6" s="677"/>
      <c r="P6" s="677"/>
      <c r="Q6" s="678"/>
      <c r="R6" s="679">
        <v>51052</v>
      </c>
      <c r="S6" s="680"/>
      <c r="T6" s="680"/>
      <c r="U6" s="680"/>
      <c r="V6" s="680"/>
      <c r="W6" s="680"/>
      <c r="X6" s="680"/>
      <c r="Y6" s="681"/>
      <c r="Z6" s="682">
        <v>2</v>
      </c>
      <c r="AA6" s="682"/>
      <c r="AB6" s="682"/>
      <c r="AC6" s="682"/>
      <c r="AD6" s="683">
        <v>51052</v>
      </c>
      <c r="AE6" s="683"/>
      <c r="AF6" s="683"/>
      <c r="AG6" s="683"/>
      <c r="AH6" s="683"/>
      <c r="AI6" s="683"/>
      <c r="AJ6" s="683"/>
      <c r="AK6" s="683"/>
      <c r="AL6" s="684">
        <v>4.0999999999999996</v>
      </c>
      <c r="AM6" s="685"/>
      <c r="AN6" s="685"/>
      <c r="AO6" s="686"/>
      <c r="AP6" s="676" t="s">
        <v>231</v>
      </c>
      <c r="AQ6" s="677"/>
      <c r="AR6" s="677"/>
      <c r="AS6" s="677"/>
      <c r="AT6" s="677"/>
      <c r="AU6" s="677"/>
      <c r="AV6" s="677"/>
      <c r="AW6" s="677"/>
      <c r="AX6" s="677"/>
      <c r="AY6" s="677"/>
      <c r="AZ6" s="677"/>
      <c r="BA6" s="677"/>
      <c r="BB6" s="677"/>
      <c r="BC6" s="677"/>
      <c r="BD6" s="677"/>
      <c r="BE6" s="677"/>
      <c r="BF6" s="678"/>
      <c r="BG6" s="679">
        <v>87702</v>
      </c>
      <c r="BH6" s="680"/>
      <c r="BI6" s="680"/>
      <c r="BJ6" s="680"/>
      <c r="BK6" s="680"/>
      <c r="BL6" s="680"/>
      <c r="BM6" s="680"/>
      <c r="BN6" s="681"/>
      <c r="BO6" s="682">
        <v>100</v>
      </c>
      <c r="BP6" s="682"/>
      <c r="BQ6" s="682"/>
      <c r="BR6" s="682"/>
      <c r="BS6" s="683" t="s">
        <v>232</v>
      </c>
      <c r="BT6" s="683"/>
      <c r="BU6" s="683"/>
      <c r="BV6" s="683"/>
      <c r="BW6" s="683"/>
      <c r="BX6" s="683"/>
      <c r="BY6" s="683"/>
      <c r="BZ6" s="683"/>
      <c r="CA6" s="683"/>
      <c r="CB6" s="687"/>
      <c r="CD6" s="690" t="s">
        <v>233</v>
      </c>
      <c r="CE6" s="691"/>
      <c r="CF6" s="691"/>
      <c r="CG6" s="691"/>
      <c r="CH6" s="691"/>
      <c r="CI6" s="691"/>
      <c r="CJ6" s="691"/>
      <c r="CK6" s="691"/>
      <c r="CL6" s="691"/>
      <c r="CM6" s="691"/>
      <c r="CN6" s="691"/>
      <c r="CO6" s="691"/>
      <c r="CP6" s="691"/>
      <c r="CQ6" s="692"/>
      <c r="CR6" s="679">
        <v>29885</v>
      </c>
      <c r="CS6" s="680"/>
      <c r="CT6" s="680"/>
      <c r="CU6" s="680"/>
      <c r="CV6" s="680"/>
      <c r="CW6" s="680"/>
      <c r="CX6" s="680"/>
      <c r="CY6" s="681"/>
      <c r="CZ6" s="673">
        <v>1.2</v>
      </c>
      <c r="DA6" s="674"/>
      <c r="DB6" s="674"/>
      <c r="DC6" s="693"/>
      <c r="DD6" s="688" t="s">
        <v>127</v>
      </c>
      <c r="DE6" s="680"/>
      <c r="DF6" s="680"/>
      <c r="DG6" s="680"/>
      <c r="DH6" s="680"/>
      <c r="DI6" s="680"/>
      <c r="DJ6" s="680"/>
      <c r="DK6" s="680"/>
      <c r="DL6" s="680"/>
      <c r="DM6" s="680"/>
      <c r="DN6" s="680"/>
      <c r="DO6" s="680"/>
      <c r="DP6" s="681"/>
      <c r="DQ6" s="688">
        <v>29885</v>
      </c>
      <c r="DR6" s="680"/>
      <c r="DS6" s="680"/>
      <c r="DT6" s="680"/>
      <c r="DU6" s="680"/>
      <c r="DV6" s="680"/>
      <c r="DW6" s="680"/>
      <c r="DX6" s="680"/>
      <c r="DY6" s="680"/>
      <c r="DZ6" s="680"/>
      <c r="EA6" s="680"/>
      <c r="EB6" s="680"/>
      <c r="EC6" s="689"/>
    </row>
    <row r="7" spans="2:143" ht="11.25" customHeight="1" x14ac:dyDescent="0.15">
      <c r="B7" s="676" t="s">
        <v>234</v>
      </c>
      <c r="C7" s="677"/>
      <c r="D7" s="677"/>
      <c r="E7" s="677"/>
      <c r="F7" s="677"/>
      <c r="G7" s="677"/>
      <c r="H7" s="677"/>
      <c r="I7" s="677"/>
      <c r="J7" s="677"/>
      <c r="K7" s="677"/>
      <c r="L7" s="677"/>
      <c r="M7" s="677"/>
      <c r="N7" s="677"/>
      <c r="O7" s="677"/>
      <c r="P7" s="677"/>
      <c r="Q7" s="678"/>
      <c r="R7" s="679">
        <v>146</v>
      </c>
      <c r="S7" s="680"/>
      <c r="T7" s="680"/>
      <c r="U7" s="680"/>
      <c r="V7" s="680"/>
      <c r="W7" s="680"/>
      <c r="X7" s="680"/>
      <c r="Y7" s="681"/>
      <c r="Z7" s="682">
        <v>0</v>
      </c>
      <c r="AA7" s="682"/>
      <c r="AB7" s="682"/>
      <c r="AC7" s="682"/>
      <c r="AD7" s="683">
        <v>146</v>
      </c>
      <c r="AE7" s="683"/>
      <c r="AF7" s="683"/>
      <c r="AG7" s="683"/>
      <c r="AH7" s="683"/>
      <c r="AI7" s="683"/>
      <c r="AJ7" s="683"/>
      <c r="AK7" s="683"/>
      <c r="AL7" s="684">
        <v>0</v>
      </c>
      <c r="AM7" s="685"/>
      <c r="AN7" s="685"/>
      <c r="AO7" s="686"/>
      <c r="AP7" s="676" t="s">
        <v>235</v>
      </c>
      <c r="AQ7" s="677"/>
      <c r="AR7" s="677"/>
      <c r="AS7" s="677"/>
      <c r="AT7" s="677"/>
      <c r="AU7" s="677"/>
      <c r="AV7" s="677"/>
      <c r="AW7" s="677"/>
      <c r="AX7" s="677"/>
      <c r="AY7" s="677"/>
      <c r="AZ7" s="677"/>
      <c r="BA7" s="677"/>
      <c r="BB7" s="677"/>
      <c r="BC7" s="677"/>
      <c r="BD7" s="677"/>
      <c r="BE7" s="677"/>
      <c r="BF7" s="678"/>
      <c r="BG7" s="679">
        <v>48390</v>
      </c>
      <c r="BH7" s="680"/>
      <c r="BI7" s="680"/>
      <c r="BJ7" s="680"/>
      <c r="BK7" s="680"/>
      <c r="BL7" s="680"/>
      <c r="BM7" s="680"/>
      <c r="BN7" s="681"/>
      <c r="BO7" s="682">
        <v>55.2</v>
      </c>
      <c r="BP7" s="682"/>
      <c r="BQ7" s="682"/>
      <c r="BR7" s="682"/>
      <c r="BS7" s="683" t="s">
        <v>232</v>
      </c>
      <c r="BT7" s="683"/>
      <c r="BU7" s="683"/>
      <c r="BV7" s="683"/>
      <c r="BW7" s="683"/>
      <c r="BX7" s="683"/>
      <c r="BY7" s="683"/>
      <c r="BZ7" s="683"/>
      <c r="CA7" s="683"/>
      <c r="CB7" s="687"/>
      <c r="CD7" s="694" t="s">
        <v>236</v>
      </c>
      <c r="CE7" s="695"/>
      <c r="CF7" s="695"/>
      <c r="CG7" s="695"/>
      <c r="CH7" s="695"/>
      <c r="CI7" s="695"/>
      <c r="CJ7" s="695"/>
      <c r="CK7" s="695"/>
      <c r="CL7" s="695"/>
      <c r="CM7" s="695"/>
      <c r="CN7" s="695"/>
      <c r="CO7" s="695"/>
      <c r="CP7" s="695"/>
      <c r="CQ7" s="696"/>
      <c r="CR7" s="679">
        <v>348376</v>
      </c>
      <c r="CS7" s="680"/>
      <c r="CT7" s="680"/>
      <c r="CU7" s="680"/>
      <c r="CV7" s="680"/>
      <c r="CW7" s="680"/>
      <c r="CX7" s="680"/>
      <c r="CY7" s="681"/>
      <c r="CZ7" s="682">
        <v>14.3</v>
      </c>
      <c r="DA7" s="682"/>
      <c r="DB7" s="682"/>
      <c r="DC7" s="682"/>
      <c r="DD7" s="688">
        <v>35372</v>
      </c>
      <c r="DE7" s="680"/>
      <c r="DF7" s="680"/>
      <c r="DG7" s="680"/>
      <c r="DH7" s="680"/>
      <c r="DI7" s="680"/>
      <c r="DJ7" s="680"/>
      <c r="DK7" s="680"/>
      <c r="DL7" s="680"/>
      <c r="DM7" s="680"/>
      <c r="DN7" s="680"/>
      <c r="DO7" s="680"/>
      <c r="DP7" s="681"/>
      <c r="DQ7" s="688">
        <v>238114</v>
      </c>
      <c r="DR7" s="680"/>
      <c r="DS7" s="680"/>
      <c r="DT7" s="680"/>
      <c r="DU7" s="680"/>
      <c r="DV7" s="680"/>
      <c r="DW7" s="680"/>
      <c r="DX7" s="680"/>
      <c r="DY7" s="680"/>
      <c r="DZ7" s="680"/>
      <c r="EA7" s="680"/>
      <c r="EB7" s="680"/>
      <c r="EC7" s="689"/>
    </row>
    <row r="8" spans="2:143" ht="11.25" customHeight="1" x14ac:dyDescent="0.15">
      <c r="B8" s="676" t="s">
        <v>237</v>
      </c>
      <c r="C8" s="677"/>
      <c r="D8" s="677"/>
      <c r="E8" s="677"/>
      <c r="F8" s="677"/>
      <c r="G8" s="677"/>
      <c r="H8" s="677"/>
      <c r="I8" s="677"/>
      <c r="J8" s="677"/>
      <c r="K8" s="677"/>
      <c r="L8" s="677"/>
      <c r="M8" s="677"/>
      <c r="N8" s="677"/>
      <c r="O8" s="677"/>
      <c r="P8" s="677"/>
      <c r="Q8" s="678"/>
      <c r="R8" s="679">
        <v>200</v>
      </c>
      <c r="S8" s="680"/>
      <c r="T8" s="680"/>
      <c r="U8" s="680"/>
      <c r="V8" s="680"/>
      <c r="W8" s="680"/>
      <c r="X8" s="680"/>
      <c r="Y8" s="681"/>
      <c r="Z8" s="682">
        <v>0</v>
      </c>
      <c r="AA8" s="682"/>
      <c r="AB8" s="682"/>
      <c r="AC8" s="682"/>
      <c r="AD8" s="683">
        <v>200</v>
      </c>
      <c r="AE8" s="683"/>
      <c r="AF8" s="683"/>
      <c r="AG8" s="683"/>
      <c r="AH8" s="683"/>
      <c r="AI8" s="683"/>
      <c r="AJ8" s="683"/>
      <c r="AK8" s="683"/>
      <c r="AL8" s="684">
        <v>0</v>
      </c>
      <c r="AM8" s="685"/>
      <c r="AN8" s="685"/>
      <c r="AO8" s="686"/>
      <c r="AP8" s="676" t="s">
        <v>238</v>
      </c>
      <c r="AQ8" s="677"/>
      <c r="AR8" s="677"/>
      <c r="AS8" s="677"/>
      <c r="AT8" s="677"/>
      <c r="AU8" s="677"/>
      <c r="AV8" s="677"/>
      <c r="AW8" s="677"/>
      <c r="AX8" s="677"/>
      <c r="AY8" s="677"/>
      <c r="AZ8" s="677"/>
      <c r="BA8" s="677"/>
      <c r="BB8" s="677"/>
      <c r="BC8" s="677"/>
      <c r="BD8" s="677"/>
      <c r="BE8" s="677"/>
      <c r="BF8" s="678"/>
      <c r="BG8" s="679">
        <v>1288</v>
      </c>
      <c r="BH8" s="680"/>
      <c r="BI8" s="680"/>
      <c r="BJ8" s="680"/>
      <c r="BK8" s="680"/>
      <c r="BL8" s="680"/>
      <c r="BM8" s="680"/>
      <c r="BN8" s="681"/>
      <c r="BO8" s="682">
        <v>1.5</v>
      </c>
      <c r="BP8" s="682"/>
      <c r="BQ8" s="682"/>
      <c r="BR8" s="682"/>
      <c r="BS8" s="688" t="s">
        <v>232</v>
      </c>
      <c r="BT8" s="680"/>
      <c r="BU8" s="680"/>
      <c r="BV8" s="680"/>
      <c r="BW8" s="680"/>
      <c r="BX8" s="680"/>
      <c r="BY8" s="680"/>
      <c r="BZ8" s="680"/>
      <c r="CA8" s="680"/>
      <c r="CB8" s="689"/>
      <c r="CD8" s="694" t="s">
        <v>239</v>
      </c>
      <c r="CE8" s="695"/>
      <c r="CF8" s="695"/>
      <c r="CG8" s="695"/>
      <c r="CH8" s="695"/>
      <c r="CI8" s="695"/>
      <c r="CJ8" s="695"/>
      <c r="CK8" s="695"/>
      <c r="CL8" s="695"/>
      <c r="CM8" s="695"/>
      <c r="CN8" s="695"/>
      <c r="CO8" s="695"/>
      <c r="CP8" s="695"/>
      <c r="CQ8" s="696"/>
      <c r="CR8" s="679">
        <v>219938</v>
      </c>
      <c r="CS8" s="680"/>
      <c r="CT8" s="680"/>
      <c r="CU8" s="680"/>
      <c r="CV8" s="680"/>
      <c r="CW8" s="680"/>
      <c r="CX8" s="680"/>
      <c r="CY8" s="681"/>
      <c r="CZ8" s="682">
        <v>9</v>
      </c>
      <c r="DA8" s="682"/>
      <c r="DB8" s="682"/>
      <c r="DC8" s="682"/>
      <c r="DD8" s="688" t="s">
        <v>127</v>
      </c>
      <c r="DE8" s="680"/>
      <c r="DF8" s="680"/>
      <c r="DG8" s="680"/>
      <c r="DH8" s="680"/>
      <c r="DI8" s="680"/>
      <c r="DJ8" s="680"/>
      <c r="DK8" s="680"/>
      <c r="DL8" s="680"/>
      <c r="DM8" s="680"/>
      <c r="DN8" s="680"/>
      <c r="DO8" s="680"/>
      <c r="DP8" s="681"/>
      <c r="DQ8" s="688">
        <v>159520</v>
      </c>
      <c r="DR8" s="680"/>
      <c r="DS8" s="680"/>
      <c r="DT8" s="680"/>
      <c r="DU8" s="680"/>
      <c r="DV8" s="680"/>
      <c r="DW8" s="680"/>
      <c r="DX8" s="680"/>
      <c r="DY8" s="680"/>
      <c r="DZ8" s="680"/>
      <c r="EA8" s="680"/>
      <c r="EB8" s="680"/>
      <c r="EC8" s="689"/>
    </row>
    <row r="9" spans="2:143" ht="11.25" customHeight="1" x14ac:dyDescent="0.15">
      <c r="B9" s="676" t="s">
        <v>240</v>
      </c>
      <c r="C9" s="677"/>
      <c r="D9" s="677"/>
      <c r="E9" s="677"/>
      <c r="F9" s="677"/>
      <c r="G9" s="677"/>
      <c r="H9" s="677"/>
      <c r="I9" s="677"/>
      <c r="J9" s="677"/>
      <c r="K9" s="677"/>
      <c r="L9" s="677"/>
      <c r="M9" s="677"/>
      <c r="N9" s="677"/>
      <c r="O9" s="677"/>
      <c r="P9" s="677"/>
      <c r="Q9" s="678"/>
      <c r="R9" s="679">
        <v>176</v>
      </c>
      <c r="S9" s="680"/>
      <c r="T9" s="680"/>
      <c r="U9" s="680"/>
      <c r="V9" s="680"/>
      <c r="W9" s="680"/>
      <c r="X9" s="680"/>
      <c r="Y9" s="681"/>
      <c r="Z9" s="682">
        <v>0</v>
      </c>
      <c r="AA9" s="682"/>
      <c r="AB9" s="682"/>
      <c r="AC9" s="682"/>
      <c r="AD9" s="683">
        <v>176</v>
      </c>
      <c r="AE9" s="683"/>
      <c r="AF9" s="683"/>
      <c r="AG9" s="683"/>
      <c r="AH9" s="683"/>
      <c r="AI9" s="683"/>
      <c r="AJ9" s="683"/>
      <c r="AK9" s="683"/>
      <c r="AL9" s="684">
        <v>0</v>
      </c>
      <c r="AM9" s="685"/>
      <c r="AN9" s="685"/>
      <c r="AO9" s="686"/>
      <c r="AP9" s="676" t="s">
        <v>241</v>
      </c>
      <c r="AQ9" s="677"/>
      <c r="AR9" s="677"/>
      <c r="AS9" s="677"/>
      <c r="AT9" s="677"/>
      <c r="AU9" s="677"/>
      <c r="AV9" s="677"/>
      <c r="AW9" s="677"/>
      <c r="AX9" s="677"/>
      <c r="AY9" s="677"/>
      <c r="AZ9" s="677"/>
      <c r="BA9" s="677"/>
      <c r="BB9" s="677"/>
      <c r="BC9" s="677"/>
      <c r="BD9" s="677"/>
      <c r="BE9" s="677"/>
      <c r="BF9" s="678"/>
      <c r="BG9" s="679">
        <v>40490</v>
      </c>
      <c r="BH9" s="680"/>
      <c r="BI9" s="680"/>
      <c r="BJ9" s="680"/>
      <c r="BK9" s="680"/>
      <c r="BL9" s="680"/>
      <c r="BM9" s="680"/>
      <c r="BN9" s="681"/>
      <c r="BO9" s="682">
        <v>46.2</v>
      </c>
      <c r="BP9" s="682"/>
      <c r="BQ9" s="682"/>
      <c r="BR9" s="682"/>
      <c r="BS9" s="688" t="s">
        <v>127</v>
      </c>
      <c r="BT9" s="680"/>
      <c r="BU9" s="680"/>
      <c r="BV9" s="680"/>
      <c r="BW9" s="680"/>
      <c r="BX9" s="680"/>
      <c r="BY9" s="680"/>
      <c r="BZ9" s="680"/>
      <c r="CA9" s="680"/>
      <c r="CB9" s="689"/>
      <c r="CD9" s="694" t="s">
        <v>242</v>
      </c>
      <c r="CE9" s="695"/>
      <c r="CF9" s="695"/>
      <c r="CG9" s="695"/>
      <c r="CH9" s="695"/>
      <c r="CI9" s="695"/>
      <c r="CJ9" s="695"/>
      <c r="CK9" s="695"/>
      <c r="CL9" s="695"/>
      <c r="CM9" s="695"/>
      <c r="CN9" s="695"/>
      <c r="CO9" s="695"/>
      <c r="CP9" s="695"/>
      <c r="CQ9" s="696"/>
      <c r="CR9" s="679">
        <v>316887</v>
      </c>
      <c r="CS9" s="680"/>
      <c r="CT9" s="680"/>
      <c r="CU9" s="680"/>
      <c r="CV9" s="680"/>
      <c r="CW9" s="680"/>
      <c r="CX9" s="680"/>
      <c r="CY9" s="681"/>
      <c r="CZ9" s="682">
        <v>13</v>
      </c>
      <c r="DA9" s="682"/>
      <c r="DB9" s="682"/>
      <c r="DC9" s="682"/>
      <c r="DD9" s="688">
        <v>68652</v>
      </c>
      <c r="DE9" s="680"/>
      <c r="DF9" s="680"/>
      <c r="DG9" s="680"/>
      <c r="DH9" s="680"/>
      <c r="DI9" s="680"/>
      <c r="DJ9" s="680"/>
      <c r="DK9" s="680"/>
      <c r="DL9" s="680"/>
      <c r="DM9" s="680"/>
      <c r="DN9" s="680"/>
      <c r="DO9" s="680"/>
      <c r="DP9" s="681"/>
      <c r="DQ9" s="688">
        <v>240969</v>
      </c>
      <c r="DR9" s="680"/>
      <c r="DS9" s="680"/>
      <c r="DT9" s="680"/>
      <c r="DU9" s="680"/>
      <c r="DV9" s="680"/>
      <c r="DW9" s="680"/>
      <c r="DX9" s="680"/>
      <c r="DY9" s="680"/>
      <c r="DZ9" s="680"/>
      <c r="EA9" s="680"/>
      <c r="EB9" s="680"/>
      <c r="EC9" s="689"/>
    </row>
    <row r="10" spans="2:143" ht="11.25" customHeight="1" x14ac:dyDescent="0.15">
      <c r="B10" s="676" t="s">
        <v>243</v>
      </c>
      <c r="C10" s="677"/>
      <c r="D10" s="677"/>
      <c r="E10" s="677"/>
      <c r="F10" s="677"/>
      <c r="G10" s="677"/>
      <c r="H10" s="677"/>
      <c r="I10" s="677"/>
      <c r="J10" s="677"/>
      <c r="K10" s="677"/>
      <c r="L10" s="677"/>
      <c r="M10" s="677"/>
      <c r="N10" s="677"/>
      <c r="O10" s="677"/>
      <c r="P10" s="677"/>
      <c r="Q10" s="678"/>
      <c r="R10" s="679" t="s">
        <v>127</v>
      </c>
      <c r="S10" s="680"/>
      <c r="T10" s="680"/>
      <c r="U10" s="680"/>
      <c r="V10" s="680"/>
      <c r="W10" s="680"/>
      <c r="X10" s="680"/>
      <c r="Y10" s="681"/>
      <c r="Z10" s="682" t="s">
        <v>127</v>
      </c>
      <c r="AA10" s="682"/>
      <c r="AB10" s="682"/>
      <c r="AC10" s="682"/>
      <c r="AD10" s="683" t="s">
        <v>127</v>
      </c>
      <c r="AE10" s="683"/>
      <c r="AF10" s="683"/>
      <c r="AG10" s="683"/>
      <c r="AH10" s="683"/>
      <c r="AI10" s="683"/>
      <c r="AJ10" s="683"/>
      <c r="AK10" s="683"/>
      <c r="AL10" s="684" t="s">
        <v>232</v>
      </c>
      <c r="AM10" s="685"/>
      <c r="AN10" s="685"/>
      <c r="AO10" s="686"/>
      <c r="AP10" s="676" t="s">
        <v>244</v>
      </c>
      <c r="AQ10" s="677"/>
      <c r="AR10" s="677"/>
      <c r="AS10" s="677"/>
      <c r="AT10" s="677"/>
      <c r="AU10" s="677"/>
      <c r="AV10" s="677"/>
      <c r="AW10" s="677"/>
      <c r="AX10" s="677"/>
      <c r="AY10" s="677"/>
      <c r="AZ10" s="677"/>
      <c r="BA10" s="677"/>
      <c r="BB10" s="677"/>
      <c r="BC10" s="677"/>
      <c r="BD10" s="677"/>
      <c r="BE10" s="677"/>
      <c r="BF10" s="678"/>
      <c r="BG10" s="679">
        <v>4137</v>
      </c>
      <c r="BH10" s="680"/>
      <c r="BI10" s="680"/>
      <c r="BJ10" s="680"/>
      <c r="BK10" s="680"/>
      <c r="BL10" s="680"/>
      <c r="BM10" s="680"/>
      <c r="BN10" s="681"/>
      <c r="BO10" s="682">
        <v>4.7</v>
      </c>
      <c r="BP10" s="682"/>
      <c r="BQ10" s="682"/>
      <c r="BR10" s="682"/>
      <c r="BS10" s="688" t="s">
        <v>232</v>
      </c>
      <c r="BT10" s="680"/>
      <c r="BU10" s="680"/>
      <c r="BV10" s="680"/>
      <c r="BW10" s="680"/>
      <c r="BX10" s="680"/>
      <c r="BY10" s="680"/>
      <c r="BZ10" s="680"/>
      <c r="CA10" s="680"/>
      <c r="CB10" s="689"/>
      <c r="CD10" s="694" t="s">
        <v>245</v>
      </c>
      <c r="CE10" s="695"/>
      <c r="CF10" s="695"/>
      <c r="CG10" s="695"/>
      <c r="CH10" s="695"/>
      <c r="CI10" s="695"/>
      <c r="CJ10" s="695"/>
      <c r="CK10" s="695"/>
      <c r="CL10" s="695"/>
      <c r="CM10" s="695"/>
      <c r="CN10" s="695"/>
      <c r="CO10" s="695"/>
      <c r="CP10" s="695"/>
      <c r="CQ10" s="696"/>
      <c r="CR10" s="679">
        <v>332</v>
      </c>
      <c r="CS10" s="680"/>
      <c r="CT10" s="680"/>
      <c r="CU10" s="680"/>
      <c r="CV10" s="680"/>
      <c r="CW10" s="680"/>
      <c r="CX10" s="680"/>
      <c r="CY10" s="681"/>
      <c r="CZ10" s="682">
        <v>0</v>
      </c>
      <c r="DA10" s="682"/>
      <c r="DB10" s="682"/>
      <c r="DC10" s="682"/>
      <c r="DD10" s="688" t="s">
        <v>127</v>
      </c>
      <c r="DE10" s="680"/>
      <c r="DF10" s="680"/>
      <c r="DG10" s="680"/>
      <c r="DH10" s="680"/>
      <c r="DI10" s="680"/>
      <c r="DJ10" s="680"/>
      <c r="DK10" s="680"/>
      <c r="DL10" s="680"/>
      <c r="DM10" s="680"/>
      <c r="DN10" s="680"/>
      <c r="DO10" s="680"/>
      <c r="DP10" s="681"/>
      <c r="DQ10" s="688">
        <v>332</v>
      </c>
      <c r="DR10" s="680"/>
      <c r="DS10" s="680"/>
      <c r="DT10" s="680"/>
      <c r="DU10" s="680"/>
      <c r="DV10" s="680"/>
      <c r="DW10" s="680"/>
      <c r="DX10" s="680"/>
      <c r="DY10" s="680"/>
      <c r="DZ10" s="680"/>
      <c r="EA10" s="680"/>
      <c r="EB10" s="680"/>
      <c r="EC10" s="689"/>
    </row>
    <row r="11" spans="2:143" ht="11.25" customHeight="1" x14ac:dyDescent="0.15">
      <c r="B11" s="676" t="s">
        <v>246</v>
      </c>
      <c r="C11" s="677"/>
      <c r="D11" s="677"/>
      <c r="E11" s="677"/>
      <c r="F11" s="677"/>
      <c r="G11" s="677"/>
      <c r="H11" s="677"/>
      <c r="I11" s="677"/>
      <c r="J11" s="677"/>
      <c r="K11" s="677"/>
      <c r="L11" s="677"/>
      <c r="M11" s="677"/>
      <c r="N11" s="677"/>
      <c r="O11" s="677"/>
      <c r="P11" s="677"/>
      <c r="Q11" s="678"/>
      <c r="R11" s="679" t="s">
        <v>232</v>
      </c>
      <c r="S11" s="680"/>
      <c r="T11" s="680"/>
      <c r="U11" s="680"/>
      <c r="V11" s="680"/>
      <c r="W11" s="680"/>
      <c r="X11" s="680"/>
      <c r="Y11" s="681"/>
      <c r="Z11" s="682" t="s">
        <v>127</v>
      </c>
      <c r="AA11" s="682"/>
      <c r="AB11" s="682"/>
      <c r="AC11" s="682"/>
      <c r="AD11" s="683" t="s">
        <v>127</v>
      </c>
      <c r="AE11" s="683"/>
      <c r="AF11" s="683"/>
      <c r="AG11" s="683"/>
      <c r="AH11" s="683"/>
      <c r="AI11" s="683"/>
      <c r="AJ11" s="683"/>
      <c r="AK11" s="683"/>
      <c r="AL11" s="684" t="s">
        <v>127</v>
      </c>
      <c r="AM11" s="685"/>
      <c r="AN11" s="685"/>
      <c r="AO11" s="686"/>
      <c r="AP11" s="676" t="s">
        <v>247</v>
      </c>
      <c r="AQ11" s="677"/>
      <c r="AR11" s="677"/>
      <c r="AS11" s="677"/>
      <c r="AT11" s="677"/>
      <c r="AU11" s="677"/>
      <c r="AV11" s="677"/>
      <c r="AW11" s="677"/>
      <c r="AX11" s="677"/>
      <c r="AY11" s="677"/>
      <c r="AZ11" s="677"/>
      <c r="BA11" s="677"/>
      <c r="BB11" s="677"/>
      <c r="BC11" s="677"/>
      <c r="BD11" s="677"/>
      <c r="BE11" s="677"/>
      <c r="BF11" s="678"/>
      <c r="BG11" s="679">
        <v>2475</v>
      </c>
      <c r="BH11" s="680"/>
      <c r="BI11" s="680"/>
      <c r="BJ11" s="680"/>
      <c r="BK11" s="680"/>
      <c r="BL11" s="680"/>
      <c r="BM11" s="680"/>
      <c r="BN11" s="681"/>
      <c r="BO11" s="682">
        <v>2.8</v>
      </c>
      <c r="BP11" s="682"/>
      <c r="BQ11" s="682"/>
      <c r="BR11" s="682"/>
      <c r="BS11" s="688" t="s">
        <v>232</v>
      </c>
      <c r="BT11" s="680"/>
      <c r="BU11" s="680"/>
      <c r="BV11" s="680"/>
      <c r="BW11" s="680"/>
      <c r="BX11" s="680"/>
      <c r="BY11" s="680"/>
      <c r="BZ11" s="680"/>
      <c r="CA11" s="680"/>
      <c r="CB11" s="689"/>
      <c r="CD11" s="694" t="s">
        <v>248</v>
      </c>
      <c r="CE11" s="695"/>
      <c r="CF11" s="695"/>
      <c r="CG11" s="695"/>
      <c r="CH11" s="695"/>
      <c r="CI11" s="695"/>
      <c r="CJ11" s="695"/>
      <c r="CK11" s="695"/>
      <c r="CL11" s="695"/>
      <c r="CM11" s="695"/>
      <c r="CN11" s="695"/>
      <c r="CO11" s="695"/>
      <c r="CP11" s="695"/>
      <c r="CQ11" s="696"/>
      <c r="CR11" s="679">
        <v>176821</v>
      </c>
      <c r="CS11" s="680"/>
      <c r="CT11" s="680"/>
      <c r="CU11" s="680"/>
      <c r="CV11" s="680"/>
      <c r="CW11" s="680"/>
      <c r="CX11" s="680"/>
      <c r="CY11" s="681"/>
      <c r="CZ11" s="682">
        <v>7.3</v>
      </c>
      <c r="DA11" s="682"/>
      <c r="DB11" s="682"/>
      <c r="DC11" s="682"/>
      <c r="DD11" s="688">
        <v>137098</v>
      </c>
      <c r="DE11" s="680"/>
      <c r="DF11" s="680"/>
      <c r="DG11" s="680"/>
      <c r="DH11" s="680"/>
      <c r="DI11" s="680"/>
      <c r="DJ11" s="680"/>
      <c r="DK11" s="680"/>
      <c r="DL11" s="680"/>
      <c r="DM11" s="680"/>
      <c r="DN11" s="680"/>
      <c r="DO11" s="680"/>
      <c r="DP11" s="681"/>
      <c r="DQ11" s="688">
        <v>48058</v>
      </c>
      <c r="DR11" s="680"/>
      <c r="DS11" s="680"/>
      <c r="DT11" s="680"/>
      <c r="DU11" s="680"/>
      <c r="DV11" s="680"/>
      <c r="DW11" s="680"/>
      <c r="DX11" s="680"/>
      <c r="DY11" s="680"/>
      <c r="DZ11" s="680"/>
      <c r="EA11" s="680"/>
      <c r="EB11" s="680"/>
      <c r="EC11" s="689"/>
    </row>
    <row r="12" spans="2:143" ht="11.25" customHeight="1" x14ac:dyDescent="0.15">
      <c r="B12" s="676" t="s">
        <v>249</v>
      </c>
      <c r="C12" s="677"/>
      <c r="D12" s="677"/>
      <c r="E12" s="677"/>
      <c r="F12" s="677"/>
      <c r="G12" s="677"/>
      <c r="H12" s="677"/>
      <c r="I12" s="677"/>
      <c r="J12" s="677"/>
      <c r="K12" s="677"/>
      <c r="L12" s="677"/>
      <c r="M12" s="677"/>
      <c r="N12" s="677"/>
      <c r="O12" s="677"/>
      <c r="P12" s="677"/>
      <c r="Q12" s="678"/>
      <c r="R12" s="679">
        <v>17019</v>
      </c>
      <c r="S12" s="680"/>
      <c r="T12" s="680"/>
      <c r="U12" s="680"/>
      <c r="V12" s="680"/>
      <c r="W12" s="680"/>
      <c r="X12" s="680"/>
      <c r="Y12" s="681"/>
      <c r="Z12" s="682">
        <v>0.7</v>
      </c>
      <c r="AA12" s="682"/>
      <c r="AB12" s="682"/>
      <c r="AC12" s="682"/>
      <c r="AD12" s="683">
        <v>17019</v>
      </c>
      <c r="AE12" s="683"/>
      <c r="AF12" s="683"/>
      <c r="AG12" s="683"/>
      <c r="AH12" s="683"/>
      <c r="AI12" s="683"/>
      <c r="AJ12" s="683"/>
      <c r="AK12" s="683"/>
      <c r="AL12" s="684">
        <v>1.4</v>
      </c>
      <c r="AM12" s="685"/>
      <c r="AN12" s="685"/>
      <c r="AO12" s="686"/>
      <c r="AP12" s="676" t="s">
        <v>250</v>
      </c>
      <c r="AQ12" s="677"/>
      <c r="AR12" s="677"/>
      <c r="AS12" s="677"/>
      <c r="AT12" s="677"/>
      <c r="AU12" s="677"/>
      <c r="AV12" s="677"/>
      <c r="AW12" s="677"/>
      <c r="AX12" s="677"/>
      <c r="AY12" s="677"/>
      <c r="AZ12" s="677"/>
      <c r="BA12" s="677"/>
      <c r="BB12" s="677"/>
      <c r="BC12" s="677"/>
      <c r="BD12" s="677"/>
      <c r="BE12" s="677"/>
      <c r="BF12" s="678"/>
      <c r="BG12" s="679">
        <v>30135</v>
      </c>
      <c r="BH12" s="680"/>
      <c r="BI12" s="680"/>
      <c r="BJ12" s="680"/>
      <c r="BK12" s="680"/>
      <c r="BL12" s="680"/>
      <c r="BM12" s="680"/>
      <c r="BN12" s="681"/>
      <c r="BO12" s="682">
        <v>34.4</v>
      </c>
      <c r="BP12" s="682"/>
      <c r="BQ12" s="682"/>
      <c r="BR12" s="682"/>
      <c r="BS12" s="688" t="s">
        <v>232</v>
      </c>
      <c r="BT12" s="680"/>
      <c r="BU12" s="680"/>
      <c r="BV12" s="680"/>
      <c r="BW12" s="680"/>
      <c r="BX12" s="680"/>
      <c r="BY12" s="680"/>
      <c r="BZ12" s="680"/>
      <c r="CA12" s="680"/>
      <c r="CB12" s="689"/>
      <c r="CD12" s="694" t="s">
        <v>251</v>
      </c>
      <c r="CE12" s="695"/>
      <c r="CF12" s="695"/>
      <c r="CG12" s="695"/>
      <c r="CH12" s="695"/>
      <c r="CI12" s="695"/>
      <c r="CJ12" s="695"/>
      <c r="CK12" s="695"/>
      <c r="CL12" s="695"/>
      <c r="CM12" s="695"/>
      <c r="CN12" s="695"/>
      <c r="CO12" s="695"/>
      <c r="CP12" s="695"/>
      <c r="CQ12" s="696"/>
      <c r="CR12" s="679">
        <v>154005</v>
      </c>
      <c r="CS12" s="680"/>
      <c r="CT12" s="680"/>
      <c r="CU12" s="680"/>
      <c r="CV12" s="680"/>
      <c r="CW12" s="680"/>
      <c r="CX12" s="680"/>
      <c r="CY12" s="681"/>
      <c r="CZ12" s="682">
        <v>6.3</v>
      </c>
      <c r="DA12" s="682"/>
      <c r="DB12" s="682"/>
      <c r="DC12" s="682"/>
      <c r="DD12" s="688">
        <v>40814</v>
      </c>
      <c r="DE12" s="680"/>
      <c r="DF12" s="680"/>
      <c r="DG12" s="680"/>
      <c r="DH12" s="680"/>
      <c r="DI12" s="680"/>
      <c r="DJ12" s="680"/>
      <c r="DK12" s="680"/>
      <c r="DL12" s="680"/>
      <c r="DM12" s="680"/>
      <c r="DN12" s="680"/>
      <c r="DO12" s="680"/>
      <c r="DP12" s="681"/>
      <c r="DQ12" s="688">
        <v>101723</v>
      </c>
      <c r="DR12" s="680"/>
      <c r="DS12" s="680"/>
      <c r="DT12" s="680"/>
      <c r="DU12" s="680"/>
      <c r="DV12" s="680"/>
      <c r="DW12" s="680"/>
      <c r="DX12" s="680"/>
      <c r="DY12" s="680"/>
      <c r="DZ12" s="680"/>
      <c r="EA12" s="680"/>
      <c r="EB12" s="680"/>
      <c r="EC12" s="689"/>
    </row>
    <row r="13" spans="2:143" ht="11.25" customHeight="1" x14ac:dyDescent="0.15">
      <c r="B13" s="676" t="s">
        <v>252</v>
      </c>
      <c r="C13" s="677"/>
      <c r="D13" s="677"/>
      <c r="E13" s="677"/>
      <c r="F13" s="677"/>
      <c r="G13" s="677"/>
      <c r="H13" s="677"/>
      <c r="I13" s="677"/>
      <c r="J13" s="677"/>
      <c r="K13" s="677"/>
      <c r="L13" s="677"/>
      <c r="M13" s="677"/>
      <c r="N13" s="677"/>
      <c r="O13" s="677"/>
      <c r="P13" s="677"/>
      <c r="Q13" s="678"/>
      <c r="R13" s="679" t="s">
        <v>127</v>
      </c>
      <c r="S13" s="680"/>
      <c r="T13" s="680"/>
      <c r="U13" s="680"/>
      <c r="V13" s="680"/>
      <c r="W13" s="680"/>
      <c r="X13" s="680"/>
      <c r="Y13" s="681"/>
      <c r="Z13" s="682" t="s">
        <v>127</v>
      </c>
      <c r="AA13" s="682"/>
      <c r="AB13" s="682"/>
      <c r="AC13" s="682"/>
      <c r="AD13" s="683" t="s">
        <v>127</v>
      </c>
      <c r="AE13" s="683"/>
      <c r="AF13" s="683"/>
      <c r="AG13" s="683"/>
      <c r="AH13" s="683"/>
      <c r="AI13" s="683"/>
      <c r="AJ13" s="683"/>
      <c r="AK13" s="683"/>
      <c r="AL13" s="684" t="s">
        <v>232</v>
      </c>
      <c r="AM13" s="685"/>
      <c r="AN13" s="685"/>
      <c r="AO13" s="686"/>
      <c r="AP13" s="676" t="s">
        <v>253</v>
      </c>
      <c r="AQ13" s="677"/>
      <c r="AR13" s="677"/>
      <c r="AS13" s="677"/>
      <c r="AT13" s="677"/>
      <c r="AU13" s="677"/>
      <c r="AV13" s="677"/>
      <c r="AW13" s="677"/>
      <c r="AX13" s="677"/>
      <c r="AY13" s="677"/>
      <c r="AZ13" s="677"/>
      <c r="BA13" s="677"/>
      <c r="BB13" s="677"/>
      <c r="BC13" s="677"/>
      <c r="BD13" s="677"/>
      <c r="BE13" s="677"/>
      <c r="BF13" s="678"/>
      <c r="BG13" s="679">
        <v>30129</v>
      </c>
      <c r="BH13" s="680"/>
      <c r="BI13" s="680"/>
      <c r="BJ13" s="680"/>
      <c r="BK13" s="680"/>
      <c r="BL13" s="680"/>
      <c r="BM13" s="680"/>
      <c r="BN13" s="681"/>
      <c r="BO13" s="682">
        <v>34.4</v>
      </c>
      <c r="BP13" s="682"/>
      <c r="BQ13" s="682"/>
      <c r="BR13" s="682"/>
      <c r="BS13" s="688" t="s">
        <v>127</v>
      </c>
      <c r="BT13" s="680"/>
      <c r="BU13" s="680"/>
      <c r="BV13" s="680"/>
      <c r="BW13" s="680"/>
      <c r="BX13" s="680"/>
      <c r="BY13" s="680"/>
      <c r="BZ13" s="680"/>
      <c r="CA13" s="680"/>
      <c r="CB13" s="689"/>
      <c r="CD13" s="694" t="s">
        <v>254</v>
      </c>
      <c r="CE13" s="695"/>
      <c r="CF13" s="695"/>
      <c r="CG13" s="695"/>
      <c r="CH13" s="695"/>
      <c r="CI13" s="695"/>
      <c r="CJ13" s="695"/>
      <c r="CK13" s="695"/>
      <c r="CL13" s="695"/>
      <c r="CM13" s="695"/>
      <c r="CN13" s="695"/>
      <c r="CO13" s="695"/>
      <c r="CP13" s="695"/>
      <c r="CQ13" s="696"/>
      <c r="CR13" s="679">
        <v>379551</v>
      </c>
      <c r="CS13" s="680"/>
      <c r="CT13" s="680"/>
      <c r="CU13" s="680"/>
      <c r="CV13" s="680"/>
      <c r="CW13" s="680"/>
      <c r="CX13" s="680"/>
      <c r="CY13" s="681"/>
      <c r="CZ13" s="682">
        <v>15.6</v>
      </c>
      <c r="DA13" s="682"/>
      <c r="DB13" s="682"/>
      <c r="DC13" s="682"/>
      <c r="DD13" s="688">
        <v>286535</v>
      </c>
      <c r="DE13" s="680"/>
      <c r="DF13" s="680"/>
      <c r="DG13" s="680"/>
      <c r="DH13" s="680"/>
      <c r="DI13" s="680"/>
      <c r="DJ13" s="680"/>
      <c r="DK13" s="680"/>
      <c r="DL13" s="680"/>
      <c r="DM13" s="680"/>
      <c r="DN13" s="680"/>
      <c r="DO13" s="680"/>
      <c r="DP13" s="681"/>
      <c r="DQ13" s="688">
        <v>124113</v>
      </c>
      <c r="DR13" s="680"/>
      <c r="DS13" s="680"/>
      <c r="DT13" s="680"/>
      <c r="DU13" s="680"/>
      <c r="DV13" s="680"/>
      <c r="DW13" s="680"/>
      <c r="DX13" s="680"/>
      <c r="DY13" s="680"/>
      <c r="DZ13" s="680"/>
      <c r="EA13" s="680"/>
      <c r="EB13" s="680"/>
      <c r="EC13" s="689"/>
    </row>
    <row r="14" spans="2:143" ht="11.25" customHeight="1" x14ac:dyDescent="0.15">
      <c r="B14" s="676" t="s">
        <v>255</v>
      </c>
      <c r="C14" s="677"/>
      <c r="D14" s="677"/>
      <c r="E14" s="677"/>
      <c r="F14" s="677"/>
      <c r="G14" s="677"/>
      <c r="H14" s="677"/>
      <c r="I14" s="677"/>
      <c r="J14" s="677"/>
      <c r="K14" s="677"/>
      <c r="L14" s="677"/>
      <c r="M14" s="677"/>
      <c r="N14" s="677"/>
      <c r="O14" s="677"/>
      <c r="P14" s="677"/>
      <c r="Q14" s="678"/>
      <c r="R14" s="679" t="s">
        <v>232</v>
      </c>
      <c r="S14" s="680"/>
      <c r="T14" s="680"/>
      <c r="U14" s="680"/>
      <c r="V14" s="680"/>
      <c r="W14" s="680"/>
      <c r="X14" s="680"/>
      <c r="Y14" s="681"/>
      <c r="Z14" s="682" t="s">
        <v>232</v>
      </c>
      <c r="AA14" s="682"/>
      <c r="AB14" s="682"/>
      <c r="AC14" s="682"/>
      <c r="AD14" s="683" t="s">
        <v>232</v>
      </c>
      <c r="AE14" s="683"/>
      <c r="AF14" s="683"/>
      <c r="AG14" s="683"/>
      <c r="AH14" s="683"/>
      <c r="AI14" s="683"/>
      <c r="AJ14" s="683"/>
      <c r="AK14" s="683"/>
      <c r="AL14" s="684" t="s">
        <v>232</v>
      </c>
      <c r="AM14" s="685"/>
      <c r="AN14" s="685"/>
      <c r="AO14" s="686"/>
      <c r="AP14" s="676" t="s">
        <v>256</v>
      </c>
      <c r="AQ14" s="677"/>
      <c r="AR14" s="677"/>
      <c r="AS14" s="677"/>
      <c r="AT14" s="677"/>
      <c r="AU14" s="677"/>
      <c r="AV14" s="677"/>
      <c r="AW14" s="677"/>
      <c r="AX14" s="677"/>
      <c r="AY14" s="677"/>
      <c r="AZ14" s="677"/>
      <c r="BA14" s="677"/>
      <c r="BB14" s="677"/>
      <c r="BC14" s="677"/>
      <c r="BD14" s="677"/>
      <c r="BE14" s="677"/>
      <c r="BF14" s="678"/>
      <c r="BG14" s="679">
        <v>1812</v>
      </c>
      <c r="BH14" s="680"/>
      <c r="BI14" s="680"/>
      <c r="BJ14" s="680"/>
      <c r="BK14" s="680"/>
      <c r="BL14" s="680"/>
      <c r="BM14" s="680"/>
      <c r="BN14" s="681"/>
      <c r="BO14" s="682">
        <v>2.1</v>
      </c>
      <c r="BP14" s="682"/>
      <c r="BQ14" s="682"/>
      <c r="BR14" s="682"/>
      <c r="BS14" s="688" t="s">
        <v>232</v>
      </c>
      <c r="BT14" s="680"/>
      <c r="BU14" s="680"/>
      <c r="BV14" s="680"/>
      <c r="BW14" s="680"/>
      <c r="BX14" s="680"/>
      <c r="BY14" s="680"/>
      <c r="BZ14" s="680"/>
      <c r="CA14" s="680"/>
      <c r="CB14" s="689"/>
      <c r="CD14" s="694" t="s">
        <v>257</v>
      </c>
      <c r="CE14" s="695"/>
      <c r="CF14" s="695"/>
      <c r="CG14" s="695"/>
      <c r="CH14" s="695"/>
      <c r="CI14" s="695"/>
      <c r="CJ14" s="695"/>
      <c r="CK14" s="695"/>
      <c r="CL14" s="695"/>
      <c r="CM14" s="695"/>
      <c r="CN14" s="695"/>
      <c r="CO14" s="695"/>
      <c r="CP14" s="695"/>
      <c r="CQ14" s="696"/>
      <c r="CR14" s="679">
        <v>179762</v>
      </c>
      <c r="CS14" s="680"/>
      <c r="CT14" s="680"/>
      <c r="CU14" s="680"/>
      <c r="CV14" s="680"/>
      <c r="CW14" s="680"/>
      <c r="CX14" s="680"/>
      <c r="CY14" s="681"/>
      <c r="CZ14" s="682">
        <v>7.4</v>
      </c>
      <c r="DA14" s="682"/>
      <c r="DB14" s="682"/>
      <c r="DC14" s="682"/>
      <c r="DD14" s="688">
        <v>76196</v>
      </c>
      <c r="DE14" s="680"/>
      <c r="DF14" s="680"/>
      <c r="DG14" s="680"/>
      <c r="DH14" s="680"/>
      <c r="DI14" s="680"/>
      <c r="DJ14" s="680"/>
      <c r="DK14" s="680"/>
      <c r="DL14" s="680"/>
      <c r="DM14" s="680"/>
      <c r="DN14" s="680"/>
      <c r="DO14" s="680"/>
      <c r="DP14" s="681"/>
      <c r="DQ14" s="688">
        <v>109062</v>
      </c>
      <c r="DR14" s="680"/>
      <c r="DS14" s="680"/>
      <c r="DT14" s="680"/>
      <c r="DU14" s="680"/>
      <c r="DV14" s="680"/>
      <c r="DW14" s="680"/>
      <c r="DX14" s="680"/>
      <c r="DY14" s="680"/>
      <c r="DZ14" s="680"/>
      <c r="EA14" s="680"/>
      <c r="EB14" s="680"/>
      <c r="EC14" s="689"/>
    </row>
    <row r="15" spans="2:143" ht="11.25" customHeight="1" x14ac:dyDescent="0.15">
      <c r="B15" s="676" t="s">
        <v>258</v>
      </c>
      <c r="C15" s="677"/>
      <c r="D15" s="677"/>
      <c r="E15" s="677"/>
      <c r="F15" s="677"/>
      <c r="G15" s="677"/>
      <c r="H15" s="677"/>
      <c r="I15" s="677"/>
      <c r="J15" s="677"/>
      <c r="K15" s="677"/>
      <c r="L15" s="677"/>
      <c r="M15" s="677"/>
      <c r="N15" s="677"/>
      <c r="O15" s="677"/>
      <c r="P15" s="677"/>
      <c r="Q15" s="678"/>
      <c r="R15" s="679">
        <v>11502</v>
      </c>
      <c r="S15" s="680"/>
      <c r="T15" s="680"/>
      <c r="U15" s="680"/>
      <c r="V15" s="680"/>
      <c r="W15" s="680"/>
      <c r="X15" s="680"/>
      <c r="Y15" s="681"/>
      <c r="Z15" s="682">
        <v>0.5</v>
      </c>
      <c r="AA15" s="682"/>
      <c r="AB15" s="682"/>
      <c r="AC15" s="682"/>
      <c r="AD15" s="683">
        <v>11502</v>
      </c>
      <c r="AE15" s="683"/>
      <c r="AF15" s="683"/>
      <c r="AG15" s="683"/>
      <c r="AH15" s="683"/>
      <c r="AI15" s="683"/>
      <c r="AJ15" s="683"/>
      <c r="AK15" s="683"/>
      <c r="AL15" s="684">
        <v>0.9</v>
      </c>
      <c r="AM15" s="685"/>
      <c r="AN15" s="685"/>
      <c r="AO15" s="686"/>
      <c r="AP15" s="676" t="s">
        <v>259</v>
      </c>
      <c r="AQ15" s="677"/>
      <c r="AR15" s="677"/>
      <c r="AS15" s="677"/>
      <c r="AT15" s="677"/>
      <c r="AU15" s="677"/>
      <c r="AV15" s="677"/>
      <c r="AW15" s="677"/>
      <c r="AX15" s="677"/>
      <c r="AY15" s="677"/>
      <c r="AZ15" s="677"/>
      <c r="BA15" s="677"/>
      <c r="BB15" s="677"/>
      <c r="BC15" s="677"/>
      <c r="BD15" s="677"/>
      <c r="BE15" s="677"/>
      <c r="BF15" s="678"/>
      <c r="BG15" s="679">
        <v>7365</v>
      </c>
      <c r="BH15" s="680"/>
      <c r="BI15" s="680"/>
      <c r="BJ15" s="680"/>
      <c r="BK15" s="680"/>
      <c r="BL15" s="680"/>
      <c r="BM15" s="680"/>
      <c r="BN15" s="681"/>
      <c r="BO15" s="682">
        <v>8.4</v>
      </c>
      <c r="BP15" s="682"/>
      <c r="BQ15" s="682"/>
      <c r="BR15" s="682"/>
      <c r="BS15" s="688" t="s">
        <v>232</v>
      </c>
      <c r="BT15" s="680"/>
      <c r="BU15" s="680"/>
      <c r="BV15" s="680"/>
      <c r="BW15" s="680"/>
      <c r="BX15" s="680"/>
      <c r="BY15" s="680"/>
      <c r="BZ15" s="680"/>
      <c r="CA15" s="680"/>
      <c r="CB15" s="689"/>
      <c r="CD15" s="694" t="s">
        <v>260</v>
      </c>
      <c r="CE15" s="695"/>
      <c r="CF15" s="695"/>
      <c r="CG15" s="695"/>
      <c r="CH15" s="695"/>
      <c r="CI15" s="695"/>
      <c r="CJ15" s="695"/>
      <c r="CK15" s="695"/>
      <c r="CL15" s="695"/>
      <c r="CM15" s="695"/>
      <c r="CN15" s="695"/>
      <c r="CO15" s="695"/>
      <c r="CP15" s="695"/>
      <c r="CQ15" s="696"/>
      <c r="CR15" s="679">
        <v>428277</v>
      </c>
      <c r="CS15" s="680"/>
      <c r="CT15" s="680"/>
      <c r="CU15" s="680"/>
      <c r="CV15" s="680"/>
      <c r="CW15" s="680"/>
      <c r="CX15" s="680"/>
      <c r="CY15" s="681"/>
      <c r="CZ15" s="682">
        <v>17.600000000000001</v>
      </c>
      <c r="DA15" s="682"/>
      <c r="DB15" s="682"/>
      <c r="DC15" s="682"/>
      <c r="DD15" s="688">
        <v>31479</v>
      </c>
      <c r="DE15" s="680"/>
      <c r="DF15" s="680"/>
      <c r="DG15" s="680"/>
      <c r="DH15" s="680"/>
      <c r="DI15" s="680"/>
      <c r="DJ15" s="680"/>
      <c r="DK15" s="680"/>
      <c r="DL15" s="680"/>
      <c r="DM15" s="680"/>
      <c r="DN15" s="680"/>
      <c r="DO15" s="680"/>
      <c r="DP15" s="681"/>
      <c r="DQ15" s="688">
        <v>382269</v>
      </c>
      <c r="DR15" s="680"/>
      <c r="DS15" s="680"/>
      <c r="DT15" s="680"/>
      <c r="DU15" s="680"/>
      <c r="DV15" s="680"/>
      <c r="DW15" s="680"/>
      <c r="DX15" s="680"/>
      <c r="DY15" s="680"/>
      <c r="DZ15" s="680"/>
      <c r="EA15" s="680"/>
      <c r="EB15" s="680"/>
      <c r="EC15" s="689"/>
    </row>
    <row r="16" spans="2:143" ht="11.25" customHeight="1" x14ac:dyDescent="0.15">
      <c r="B16" s="676" t="s">
        <v>261</v>
      </c>
      <c r="C16" s="677"/>
      <c r="D16" s="677"/>
      <c r="E16" s="677"/>
      <c r="F16" s="677"/>
      <c r="G16" s="677"/>
      <c r="H16" s="677"/>
      <c r="I16" s="677"/>
      <c r="J16" s="677"/>
      <c r="K16" s="677"/>
      <c r="L16" s="677"/>
      <c r="M16" s="677"/>
      <c r="N16" s="677"/>
      <c r="O16" s="677"/>
      <c r="P16" s="677"/>
      <c r="Q16" s="678"/>
      <c r="R16" s="679" t="s">
        <v>127</v>
      </c>
      <c r="S16" s="680"/>
      <c r="T16" s="680"/>
      <c r="U16" s="680"/>
      <c r="V16" s="680"/>
      <c r="W16" s="680"/>
      <c r="X16" s="680"/>
      <c r="Y16" s="681"/>
      <c r="Z16" s="682" t="s">
        <v>232</v>
      </c>
      <c r="AA16" s="682"/>
      <c r="AB16" s="682"/>
      <c r="AC16" s="682"/>
      <c r="AD16" s="683" t="s">
        <v>127</v>
      </c>
      <c r="AE16" s="683"/>
      <c r="AF16" s="683"/>
      <c r="AG16" s="683"/>
      <c r="AH16" s="683"/>
      <c r="AI16" s="683"/>
      <c r="AJ16" s="683"/>
      <c r="AK16" s="683"/>
      <c r="AL16" s="684" t="s">
        <v>232</v>
      </c>
      <c r="AM16" s="685"/>
      <c r="AN16" s="685"/>
      <c r="AO16" s="686"/>
      <c r="AP16" s="676" t="s">
        <v>262</v>
      </c>
      <c r="AQ16" s="677"/>
      <c r="AR16" s="677"/>
      <c r="AS16" s="677"/>
      <c r="AT16" s="677"/>
      <c r="AU16" s="677"/>
      <c r="AV16" s="677"/>
      <c r="AW16" s="677"/>
      <c r="AX16" s="677"/>
      <c r="AY16" s="677"/>
      <c r="AZ16" s="677"/>
      <c r="BA16" s="677"/>
      <c r="BB16" s="677"/>
      <c r="BC16" s="677"/>
      <c r="BD16" s="677"/>
      <c r="BE16" s="677"/>
      <c r="BF16" s="678"/>
      <c r="BG16" s="679" t="s">
        <v>127</v>
      </c>
      <c r="BH16" s="680"/>
      <c r="BI16" s="680"/>
      <c r="BJ16" s="680"/>
      <c r="BK16" s="680"/>
      <c r="BL16" s="680"/>
      <c r="BM16" s="680"/>
      <c r="BN16" s="681"/>
      <c r="BO16" s="682" t="s">
        <v>127</v>
      </c>
      <c r="BP16" s="682"/>
      <c r="BQ16" s="682"/>
      <c r="BR16" s="682"/>
      <c r="BS16" s="688" t="s">
        <v>232</v>
      </c>
      <c r="BT16" s="680"/>
      <c r="BU16" s="680"/>
      <c r="BV16" s="680"/>
      <c r="BW16" s="680"/>
      <c r="BX16" s="680"/>
      <c r="BY16" s="680"/>
      <c r="BZ16" s="680"/>
      <c r="CA16" s="680"/>
      <c r="CB16" s="689"/>
      <c r="CD16" s="694" t="s">
        <v>263</v>
      </c>
      <c r="CE16" s="695"/>
      <c r="CF16" s="695"/>
      <c r="CG16" s="695"/>
      <c r="CH16" s="695"/>
      <c r="CI16" s="695"/>
      <c r="CJ16" s="695"/>
      <c r="CK16" s="695"/>
      <c r="CL16" s="695"/>
      <c r="CM16" s="695"/>
      <c r="CN16" s="695"/>
      <c r="CO16" s="695"/>
      <c r="CP16" s="695"/>
      <c r="CQ16" s="696"/>
      <c r="CR16" s="679" t="s">
        <v>127</v>
      </c>
      <c r="CS16" s="680"/>
      <c r="CT16" s="680"/>
      <c r="CU16" s="680"/>
      <c r="CV16" s="680"/>
      <c r="CW16" s="680"/>
      <c r="CX16" s="680"/>
      <c r="CY16" s="681"/>
      <c r="CZ16" s="682" t="s">
        <v>232</v>
      </c>
      <c r="DA16" s="682"/>
      <c r="DB16" s="682"/>
      <c r="DC16" s="682"/>
      <c r="DD16" s="688" t="s">
        <v>127</v>
      </c>
      <c r="DE16" s="680"/>
      <c r="DF16" s="680"/>
      <c r="DG16" s="680"/>
      <c r="DH16" s="680"/>
      <c r="DI16" s="680"/>
      <c r="DJ16" s="680"/>
      <c r="DK16" s="680"/>
      <c r="DL16" s="680"/>
      <c r="DM16" s="680"/>
      <c r="DN16" s="680"/>
      <c r="DO16" s="680"/>
      <c r="DP16" s="681"/>
      <c r="DQ16" s="688" t="s">
        <v>127</v>
      </c>
      <c r="DR16" s="680"/>
      <c r="DS16" s="680"/>
      <c r="DT16" s="680"/>
      <c r="DU16" s="680"/>
      <c r="DV16" s="680"/>
      <c r="DW16" s="680"/>
      <c r="DX16" s="680"/>
      <c r="DY16" s="680"/>
      <c r="DZ16" s="680"/>
      <c r="EA16" s="680"/>
      <c r="EB16" s="680"/>
      <c r="EC16" s="689"/>
    </row>
    <row r="17" spans="2:133" ht="11.25" customHeight="1" x14ac:dyDescent="0.15">
      <c r="B17" s="676" t="s">
        <v>264</v>
      </c>
      <c r="C17" s="677"/>
      <c r="D17" s="677"/>
      <c r="E17" s="677"/>
      <c r="F17" s="677"/>
      <c r="G17" s="677"/>
      <c r="H17" s="677"/>
      <c r="I17" s="677"/>
      <c r="J17" s="677"/>
      <c r="K17" s="677"/>
      <c r="L17" s="677"/>
      <c r="M17" s="677"/>
      <c r="N17" s="677"/>
      <c r="O17" s="677"/>
      <c r="P17" s="677"/>
      <c r="Q17" s="678"/>
      <c r="R17" s="679" t="s">
        <v>127</v>
      </c>
      <c r="S17" s="680"/>
      <c r="T17" s="680"/>
      <c r="U17" s="680"/>
      <c r="V17" s="680"/>
      <c r="W17" s="680"/>
      <c r="X17" s="680"/>
      <c r="Y17" s="681"/>
      <c r="Z17" s="682" t="s">
        <v>232</v>
      </c>
      <c r="AA17" s="682"/>
      <c r="AB17" s="682"/>
      <c r="AC17" s="682"/>
      <c r="AD17" s="683" t="s">
        <v>232</v>
      </c>
      <c r="AE17" s="683"/>
      <c r="AF17" s="683"/>
      <c r="AG17" s="683"/>
      <c r="AH17" s="683"/>
      <c r="AI17" s="683"/>
      <c r="AJ17" s="683"/>
      <c r="AK17" s="683"/>
      <c r="AL17" s="684" t="s">
        <v>127</v>
      </c>
      <c r="AM17" s="685"/>
      <c r="AN17" s="685"/>
      <c r="AO17" s="686"/>
      <c r="AP17" s="676" t="s">
        <v>265</v>
      </c>
      <c r="AQ17" s="677"/>
      <c r="AR17" s="677"/>
      <c r="AS17" s="677"/>
      <c r="AT17" s="677"/>
      <c r="AU17" s="677"/>
      <c r="AV17" s="677"/>
      <c r="AW17" s="677"/>
      <c r="AX17" s="677"/>
      <c r="AY17" s="677"/>
      <c r="AZ17" s="677"/>
      <c r="BA17" s="677"/>
      <c r="BB17" s="677"/>
      <c r="BC17" s="677"/>
      <c r="BD17" s="677"/>
      <c r="BE17" s="677"/>
      <c r="BF17" s="678"/>
      <c r="BG17" s="679" t="s">
        <v>127</v>
      </c>
      <c r="BH17" s="680"/>
      <c r="BI17" s="680"/>
      <c r="BJ17" s="680"/>
      <c r="BK17" s="680"/>
      <c r="BL17" s="680"/>
      <c r="BM17" s="680"/>
      <c r="BN17" s="681"/>
      <c r="BO17" s="682" t="s">
        <v>127</v>
      </c>
      <c r="BP17" s="682"/>
      <c r="BQ17" s="682"/>
      <c r="BR17" s="682"/>
      <c r="BS17" s="688" t="s">
        <v>127</v>
      </c>
      <c r="BT17" s="680"/>
      <c r="BU17" s="680"/>
      <c r="BV17" s="680"/>
      <c r="BW17" s="680"/>
      <c r="BX17" s="680"/>
      <c r="BY17" s="680"/>
      <c r="BZ17" s="680"/>
      <c r="CA17" s="680"/>
      <c r="CB17" s="689"/>
      <c r="CD17" s="694" t="s">
        <v>266</v>
      </c>
      <c r="CE17" s="695"/>
      <c r="CF17" s="695"/>
      <c r="CG17" s="695"/>
      <c r="CH17" s="695"/>
      <c r="CI17" s="695"/>
      <c r="CJ17" s="695"/>
      <c r="CK17" s="695"/>
      <c r="CL17" s="695"/>
      <c r="CM17" s="695"/>
      <c r="CN17" s="695"/>
      <c r="CO17" s="695"/>
      <c r="CP17" s="695"/>
      <c r="CQ17" s="696"/>
      <c r="CR17" s="679">
        <v>204515</v>
      </c>
      <c r="CS17" s="680"/>
      <c r="CT17" s="680"/>
      <c r="CU17" s="680"/>
      <c r="CV17" s="680"/>
      <c r="CW17" s="680"/>
      <c r="CX17" s="680"/>
      <c r="CY17" s="681"/>
      <c r="CZ17" s="682">
        <v>8.4</v>
      </c>
      <c r="DA17" s="682"/>
      <c r="DB17" s="682"/>
      <c r="DC17" s="682"/>
      <c r="DD17" s="688" t="s">
        <v>127</v>
      </c>
      <c r="DE17" s="680"/>
      <c r="DF17" s="680"/>
      <c r="DG17" s="680"/>
      <c r="DH17" s="680"/>
      <c r="DI17" s="680"/>
      <c r="DJ17" s="680"/>
      <c r="DK17" s="680"/>
      <c r="DL17" s="680"/>
      <c r="DM17" s="680"/>
      <c r="DN17" s="680"/>
      <c r="DO17" s="680"/>
      <c r="DP17" s="681"/>
      <c r="DQ17" s="688">
        <v>190574</v>
      </c>
      <c r="DR17" s="680"/>
      <c r="DS17" s="680"/>
      <c r="DT17" s="680"/>
      <c r="DU17" s="680"/>
      <c r="DV17" s="680"/>
      <c r="DW17" s="680"/>
      <c r="DX17" s="680"/>
      <c r="DY17" s="680"/>
      <c r="DZ17" s="680"/>
      <c r="EA17" s="680"/>
      <c r="EB17" s="680"/>
      <c r="EC17" s="689"/>
    </row>
    <row r="18" spans="2:133" ht="11.25" customHeight="1" x14ac:dyDescent="0.15">
      <c r="B18" s="676" t="s">
        <v>267</v>
      </c>
      <c r="C18" s="677"/>
      <c r="D18" s="677"/>
      <c r="E18" s="677"/>
      <c r="F18" s="677"/>
      <c r="G18" s="677"/>
      <c r="H18" s="677"/>
      <c r="I18" s="677"/>
      <c r="J18" s="677"/>
      <c r="K18" s="677"/>
      <c r="L18" s="677"/>
      <c r="M18" s="677"/>
      <c r="N18" s="677"/>
      <c r="O18" s="677"/>
      <c r="P18" s="677"/>
      <c r="Q18" s="678"/>
      <c r="R18" s="679">
        <v>1236926</v>
      </c>
      <c r="S18" s="680"/>
      <c r="T18" s="680"/>
      <c r="U18" s="680"/>
      <c r="V18" s="680"/>
      <c r="W18" s="680"/>
      <c r="X18" s="680"/>
      <c r="Y18" s="681"/>
      <c r="Z18" s="682">
        <v>49</v>
      </c>
      <c r="AA18" s="682"/>
      <c r="AB18" s="682"/>
      <c r="AC18" s="682"/>
      <c r="AD18" s="683">
        <v>1060501</v>
      </c>
      <c r="AE18" s="683"/>
      <c r="AF18" s="683"/>
      <c r="AG18" s="683"/>
      <c r="AH18" s="683"/>
      <c r="AI18" s="683"/>
      <c r="AJ18" s="683"/>
      <c r="AK18" s="683"/>
      <c r="AL18" s="684">
        <v>85.8</v>
      </c>
      <c r="AM18" s="685"/>
      <c r="AN18" s="685"/>
      <c r="AO18" s="686"/>
      <c r="AP18" s="676" t="s">
        <v>268</v>
      </c>
      <c r="AQ18" s="677"/>
      <c r="AR18" s="677"/>
      <c r="AS18" s="677"/>
      <c r="AT18" s="677"/>
      <c r="AU18" s="677"/>
      <c r="AV18" s="677"/>
      <c r="AW18" s="677"/>
      <c r="AX18" s="677"/>
      <c r="AY18" s="677"/>
      <c r="AZ18" s="677"/>
      <c r="BA18" s="677"/>
      <c r="BB18" s="677"/>
      <c r="BC18" s="677"/>
      <c r="BD18" s="677"/>
      <c r="BE18" s="677"/>
      <c r="BF18" s="678"/>
      <c r="BG18" s="679" t="s">
        <v>127</v>
      </c>
      <c r="BH18" s="680"/>
      <c r="BI18" s="680"/>
      <c r="BJ18" s="680"/>
      <c r="BK18" s="680"/>
      <c r="BL18" s="680"/>
      <c r="BM18" s="680"/>
      <c r="BN18" s="681"/>
      <c r="BO18" s="682" t="s">
        <v>232</v>
      </c>
      <c r="BP18" s="682"/>
      <c r="BQ18" s="682"/>
      <c r="BR18" s="682"/>
      <c r="BS18" s="688" t="s">
        <v>127</v>
      </c>
      <c r="BT18" s="680"/>
      <c r="BU18" s="680"/>
      <c r="BV18" s="680"/>
      <c r="BW18" s="680"/>
      <c r="BX18" s="680"/>
      <c r="BY18" s="680"/>
      <c r="BZ18" s="680"/>
      <c r="CA18" s="680"/>
      <c r="CB18" s="689"/>
      <c r="CD18" s="694" t="s">
        <v>269</v>
      </c>
      <c r="CE18" s="695"/>
      <c r="CF18" s="695"/>
      <c r="CG18" s="695"/>
      <c r="CH18" s="695"/>
      <c r="CI18" s="695"/>
      <c r="CJ18" s="695"/>
      <c r="CK18" s="695"/>
      <c r="CL18" s="695"/>
      <c r="CM18" s="695"/>
      <c r="CN18" s="695"/>
      <c r="CO18" s="695"/>
      <c r="CP18" s="695"/>
      <c r="CQ18" s="696"/>
      <c r="CR18" s="679" t="s">
        <v>127</v>
      </c>
      <c r="CS18" s="680"/>
      <c r="CT18" s="680"/>
      <c r="CU18" s="680"/>
      <c r="CV18" s="680"/>
      <c r="CW18" s="680"/>
      <c r="CX18" s="680"/>
      <c r="CY18" s="681"/>
      <c r="CZ18" s="682" t="s">
        <v>127</v>
      </c>
      <c r="DA18" s="682"/>
      <c r="DB18" s="682"/>
      <c r="DC18" s="682"/>
      <c r="DD18" s="688" t="s">
        <v>127</v>
      </c>
      <c r="DE18" s="680"/>
      <c r="DF18" s="680"/>
      <c r="DG18" s="680"/>
      <c r="DH18" s="680"/>
      <c r="DI18" s="680"/>
      <c r="DJ18" s="680"/>
      <c r="DK18" s="680"/>
      <c r="DL18" s="680"/>
      <c r="DM18" s="680"/>
      <c r="DN18" s="680"/>
      <c r="DO18" s="680"/>
      <c r="DP18" s="681"/>
      <c r="DQ18" s="688" t="s">
        <v>127</v>
      </c>
      <c r="DR18" s="680"/>
      <c r="DS18" s="680"/>
      <c r="DT18" s="680"/>
      <c r="DU18" s="680"/>
      <c r="DV18" s="680"/>
      <c r="DW18" s="680"/>
      <c r="DX18" s="680"/>
      <c r="DY18" s="680"/>
      <c r="DZ18" s="680"/>
      <c r="EA18" s="680"/>
      <c r="EB18" s="680"/>
      <c r="EC18" s="689"/>
    </row>
    <row r="19" spans="2:133" ht="11.25" customHeight="1" x14ac:dyDescent="0.15">
      <c r="B19" s="676" t="s">
        <v>270</v>
      </c>
      <c r="C19" s="677"/>
      <c r="D19" s="677"/>
      <c r="E19" s="677"/>
      <c r="F19" s="677"/>
      <c r="G19" s="677"/>
      <c r="H19" s="677"/>
      <c r="I19" s="677"/>
      <c r="J19" s="677"/>
      <c r="K19" s="677"/>
      <c r="L19" s="677"/>
      <c r="M19" s="677"/>
      <c r="N19" s="677"/>
      <c r="O19" s="677"/>
      <c r="P19" s="677"/>
      <c r="Q19" s="678"/>
      <c r="R19" s="679">
        <v>1060501</v>
      </c>
      <c r="S19" s="680"/>
      <c r="T19" s="680"/>
      <c r="U19" s="680"/>
      <c r="V19" s="680"/>
      <c r="W19" s="680"/>
      <c r="X19" s="680"/>
      <c r="Y19" s="681"/>
      <c r="Z19" s="682">
        <v>42</v>
      </c>
      <c r="AA19" s="682"/>
      <c r="AB19" s="682"/>
      <c r="AC19" s="682"/>
      <c r="AD19" s="683">
        <v>1060501</v>
      </c>
      <c r="AE19" s="683"/>
      <c r="AF19" s="683"/>
      <c r="AG19" s="683"/>
      <c r="AH19" s="683"/>
      <c r="AI19" s="683"/>
      <c r="AJ19" s="683"/>
      <c r="AK19" s="683"/>
      <c r="AL19" s="684">
        <v>85.8</v>
      </c>
      <c r="AM19" s="685"/>
      <c r="AN19" s="685"/>
      <c r="AO19" s="686"/>
      <c r="AP19" s="676" t="s">
        <v>271</v>
      </c>
      <c r="AQ19" s="677"/>
      <c r="AR19" s="677"/>
      <c r="AS19" s="677"/>
      <c r="AT19" s="677"/>
      <c r="AU19" s="677"/>
      <c r="AV19" s="677"/>
      <c r="AW19" s="677"/>
      <c r="AX19" s="677"/>
      <c r="AY19" s="677"/>
      <c r="AZ19" s="677"/>
      <c r="BA19" s="677"/>
      <c r="BB19" s="677"/>
      <c r="BC19" s="677"/>
      <c r="BD19" s="677"/>
      <c r="BE19" s="677"/>
      <c r="BF19" s="678"/>
      <c r="BG19" s="679" t="s">
        <v>232</v>
      </c>
      <c r="BH19" s="680"/>
      <c r="BI19" s="680"/>
      <c r="BJ19" s="680"/>
      <c r="BK19" s="680"/>
      <c r="BL19" s="680"/>
      <c r="BM19" s="680"/>
      <c r="BN19" s="681"/>
      <c r="BO19" s="682" t="s">
        <v>127</v>
      </c>
      <c r="BP19" s="682"/>
      <c r="BQ19" s="682"/>
      <c r="BR19" s="682"/>
      <c r="BS19" s="688" t="s">
        <v>127</v>
      </c>
      <c r="BT19" s="680"/>
      <c r="BU19" s="680"/>
      <c r="BV19" s="680"/>
      <c r="BW19" s="680"/>
      <c r="BX19" s="680"/>
      <c r="BY19" s="680"/>
      <c r="BZ19" s="680"/>
      <c r="CA19" s="680"/>
      <c r="CB19" s="689"/>
      <c r="CD19" s="694" t="s">
        <v>272</v>
      </c>
      <c r="CE19" s="695"/>
      <c r="CF19" s="695"/>
      <c r="CG19" s="695"/>
      <c r="CH19" s="695"/>
      <c r="CI19" s="695"/>
      <c r="CJ19" s="695"/>
      <c r="CK19" s="695"/>
      <c r="CL19" s="695"/>
      <c r="CM19" s="695"/>
      <c r="CN19" s="695"/>
      <c r="CO19" s="695"/>
      <c r="CP19" s="695"/>
      <c r="CQ19" s="696"/>
      <c r="CR19" s="679" t="s">
        <v>127</v>
      </c>
      <c r="CS19" s="680"/>
      <c r="CT19" s="680"/>
      <c r="CU19" s="680"/>
      <c r="CV19" s="680"/>
      <c r="CW19" s="680"/>
      <c r="CX19" s="680"/>
      <c r="CY19" s="681"/>
      <c r="CZ19" s="682" t="s">
        <v>127</v>
      </c>
      <c r="DA19" s="682"/>
      <c r="DB19" s="682"/>
      <c r="DC19" s="682"/>
      <c r="DD19" s="688" t="s">
        <v>232</v>
      </c>
      <c r="DE19" s="680"/>
      <c r="DF19" s="680"/>
      <c r="DG19" s="680"/>
      <c r="DH19" s="680"/>
      <c r="DI19" s="680"/>
      <c r="DJ19" s="680"/>
      <c r="DK19" s="680"/>
      <c r="DL19" s="680"/>
      <c r="DM19" s="680"/>
      <c r="DN19" s="680"/>
      <c r="DO19" s="680"/>
      <c r="DP19" s="681"/>
      <c r="DQ19" s="688" t="s">
        <v>127</v>
      </c>
      <c r="DR19" s="680"/>
      <c r="DS19" s="680"/>
      <c r="DT19" s="680"/>
      <c r="DU19" s="680"/>
      <c r="DV19" s="680"/>
      <c r="DW19" s="680"/>
      <c r="DX19" s="680"/>
      <c r="DY19" s="680"/>
      <c r="DZ19" s="680"/>
      <c r="EA19" s="680"/>
      <c r="EB19" s="680"/>
      <c r="EC19" s="689"/>
    </row>
    <row r="20" spans="2:133" ht="11.25" customHeight="1" x14ac:dyDescent="0.15">
      <c r="B20" s="676" t="s">
        <v>273</v>
      </c>
      <c r="C20" s="677"/>
      <c r="D20" s="677"/>
      <c r="E20" s="677"/>
      <c r="F20" s="677"/>
      <c r="G20" s="677"/>
      <c r="H20" s="677"/>
      <c r="I20" s="677"/>
      <c r="J20" s="677"/>
      <c r="K20" s="677"/>
      <c r="L20" s="677"/>
      <c r="M20" s="677"/>
      <c r="N20" s="677"/>
      <c r="O20" s="677"/>
      <c r="P20" s="677"/>
      <c r="Q20" s="678"/>
      <c r="R20" s="679">
        <v>176425</v>
      </c>
      <c r="S20" s="680"/>
      <c r="T20" s="680"/>
      <c r="U20" s="680"/>
      <c r="V20" s="680"/>
      <c r="W20" s="680"/>
      <c r="X20" s="680"/>
      <c r="Y20" s="681"/>
      <c r="Z20" s="682">
        <v>7</v>
      </c>
      <c r="AA20" s="682"/>
      <c r="AB20" s="682"/>
      <c r="AC20" s="682"/>
      <c r="AD20" s="683" t="s">
        <v>127</v>
      </c>
      <c r="AE20" s="683"/>
      <c r="AF20" s="683"/>
      <c r="AG20" s="683"/>
      <c r="AH20" s="683"/>
      <c r="AI20" s="683"/>
      <c r="AJ20" s="683"/>
      <c r="AK20" s="683"/>
      <c r="AL20" s="684" t="s">
        <v>127</v>
      </c>
      <c r="AM20" s="685"/>
      <c r="AN20" s="685"/>
      <c r="AO20" s="686"/>
      <c r="AP20" s="676" t="s">
        <v>274</v>
      </c>
      <c r="AQ20" s="677"/>
      <c r="AR20" s="677"/>
      <c r="AS20" s="677"/>
      <c r="AT20" s="677"/>
      <c r="AU20" s="677"/>
      <c r="AV20" s="677"/>
      <c r="AW20" s="677"/>
      <c r="AX20" s="677"/>
      <c r="AY20" s="677"/>
      <c r="AZ20" s="677"/>
      <c r="BA20" s="677"/>
      <c r="BB20" s="677"/>
      <c r="BC20" s="677"/>
      <c r="BD20" s="677"/>
      <c r="BE20" s="677"/>
      <c r="BF20" s="678"/>
      <c r="BG20" s="679" t="s">
        <v>127</v>
      </c>
      <c r="BH20" s="680"/>
      <c r="BI20" s="680"/>
      <c r="BJ20" s="680"/>
      <c r="BK20" s="680"/>
      <c r="BL20" s="680"/>
      <c r="BM20" s="680"/>
      <c r="BN20" s="681"/>
      <c r="BO20" s="682" t="s">
        <v>232</v>
      </c>
      <c r="BP20" s="682"/>
      <c r="BQ20" s="682"/>
      <c r="BR20" s="682"/>
      <c r="BS20" s="688" t="s">
        <v>232</v>
      </c>
      <c r="BT20" s="680"/>
      <c r="BU20" s="680"/>
      <c r="BV20" s="680"/>
      <c r="BW20" s="680"/>
      <c r="BX20" s="680"/>
      <c r="BY20" s="680"/>
      <c r="BZ20" s="680"/>
      <c r="CA20" s="680"/>
      <c r="CB20" s="689"/>
      <c r="CD20" s="694" t="s">
        <v>275</v>
      </c>
      <c r="CE20" s="695"/>
      <c r="CF20" s="695"/>
      <c r="CG20" s="695"/>
      <c r="CH20" s="695"/>
      <c r="CI20" s="695"/>
      <c r="CJ20" s="695"/>
      <c r="CK20" s="695"/>
      <c r="CL20" s="695"/>
      <c r="CM20" s="695"/>
      <c r="CN20" s="695"/>
      <c r="CO20" s="695"/>
      <c r="CP20" s="695"/>
      <c r="CQ20" s="696"/>
      <c r="CR20" s="679">
        <v>2438349</v>
      </c>
      <c r="CS20" s="680"/>
      <c r="CT20" s="680"/>
      <c r="CU20" s="680"/>
      <c r="CV20" s="680"/>
      <c r="CW20" s="680"/>
      <c r="CX20" s="680"/>
      <c r="CY20" s="681"/>
      <c r="CZ20" s="682">
        <v>100</v>
      </c>
      <c r="DA20" s="682"/>
      <c r="DB20" s="682"/>
      <c r="DC20" s="682"/>
      <c r="DD20" s="688">
        <v>676146</v>
      </c>
      <c r="DE20" s="680"/>
      <c r="DF20" s="680"/>
      <c r="DG20" s="680"/>
      <c r="DH20" s="680"/>
      <c r="DI20" s="680"/>
      <c r="DJ20" s="680"/>
      <c r="DK20" s="680"/>
      <c r="DL20" s="680"/>
      <c r="DM20" s="680"/>
      <c r="DN20" s="680"/>
      <c r="DO20" s="680"/>
      <c r="DP20" s="681"/>
      <c r="DQ20" s="688">
        <v>1624619</v>
      </c>
      <c r="DR20" s="680"/>
      <c r="DS20" s="680"/>
      <c r="DT20" s="680"/>
      <c r="DU20" s="680"/>
      <c r="DV20" s="680"/>
      <c r="DW20" s="680"/>
      <c r="DX20" s="680"/>
      <c r="DY20" s="680"/>
      <c r="DZ20" s="680"/>
      <c r="EA20" s="680"/>
      <c r="EB20" s="680"/>
      <c r="EC20" s="689"/>
    </row>
    <row r="21" spans="2:133" ht="11.25" customHeight="1" x14ac:dyDescent="0.15">
      <c r="B21" s="676" t="s">
        <v>276</v>
      </c>
      <c r="C21" s="677"/>
      <c r="D21" s="677"/>
      <c r="E21" s="677"/>
      <c r="F21" s="677"/>
      <c r="G21" s="677"/>
      <c r="H21" s="677"/>
      <c r="I21" s="677"/>
      <c r="J21" s="677"/>
      <c r="K21" s="677"/>
      <c r="L21" s="677"/>
      <c r="M21" s="677"/>
      <c r="N21" s="677"/>
      <c r="O21" s="677"/>
      <c r="P21" s="677"/>
      <c r="Q21" s="678"/>
      <c r="R21" s="679" t="s">
        <v>232</v>
      </c>
      <c r="S21" s="680"/>
      <c r="T21" s="680"/>
      <c r="U21" s="680"/>
      <c r="V21" s="680"/>
      <c r="W21" s="680"/>
      <c r="X21" s="680"/>
      <c r="Y21" s="681"/>
      <c r="Z21" s="682" t="s">
        <v>127</v>
      </c>
      <c r="AA21" s="682"/>
      <c r="AB21" s="682"/>
      <c r="AC21" s="682"/>
      <c r="AD21" s="683" t="s">
        <v>232</v>
      </c>
      <c r="AE21" s="683"/>
      <c r="AF21" s="683"/>
      <c r="AG21" s="683"/>
      <c r="AH21" s="683"/>
      <c r="AI21" s="683"/>
      <c r="AJ21" s="683"/>
      <c r="AK21" s="683"/>
      <c r="AL21" s="684" t="s">
        <v>232</v>
      </c>
      <c r="AM21" s="685"/>
      <c r="AN21" s="685"/>
      <c r="AO21" s="686"/>
      <c r="AP21" s="697" t="s">
        <v>277</v>
      </c>
      <c r="AQ21" s="698"/>
      <c r="AR21" s="698"/>
      <c r="AS21" s="698"/>
      <c r="AT21" s="698"/>
      <c r="AU21" s="698"/>
      <c r="AV21" s="698"/>
      <c r="AW21" s="698"/>
      <c r="AX21" s="698"/>
      <c r="AY21" s="698"/>
      <c r="AZ21" s="698"/>
      <c r="BA21" s="698"/>
      <c r="BB21" s="698"/>
      <c r="BC21" s="698"/>
      <c r="BD21" s="698"/>
      <c r="BE21" s="698"/>
      <c r="BF21" s="699"/>
      <c r="BG21" s="679" t="s">
        <v>232</v>
      </c>
      <c r="BH21" s="680"/>
      <c r="BI21" s="680"/>
      <c r="BJ21" s="680"/>
      <c r="BK21" s="680"/>
      <c r="BL21" s="680"/>
      <c r="BM21" s="680"/>
      <c r="BN21" s="681"/>
      <c r="BO21" s="682" t="s">
        <v>127</v>
      </c>
      <c r="BP21" s="682"/>
      <c r="BQ21" s="682"/>
      <c r="BR21" s="682"/>
      <c r="BS21" s="688" t="s">
        <v>127</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278</v>
      </c>
      <c r="C22" s="677"/>
      <c r="D22" s="677"/>
      <c r="E22" s="677"/>
      <c r="F22" s="677"/>
      <c r="G22" s="677"/>
      <c r="H22" s="677"/>
      <c r="I22" s="677"/>
      <c r="J22" s="677"/>
      <c r="K22" s="677"/>
      <c r="L22" s="677"/>
      <c r="M22" s="677"/>
      <c r="N22" s="677"/>
      <c r="O22" s="677"/>
      <c r="P22" s="677"/>
      <c r="Q22" s="678"/>
      <c r="R22" s="679">
        <v>1404723</v>
      </c>
      <c r="S22" s="680"/>
      <c r="T22" s="680"/>
      <c r="U22" s="680"/>
      <c r="V22" s="680"/>
      <c r="W22" s="680"/>
      <c r="X22" s="680"/>
      <c r="Y22" s="681"/>
      <c r="Z22" s="682">
        <v>55.7</v>
      </c>
      <c r="AA22" s="682"/>
      <c r="AB22" s="682"/>
      <c r="AC22" s="682"/>
      <c r="AD22" s="683">
        <v>1228298</v>
      </c>
      <c r="AE22" s="683"/>
      <c r="AF22" s="683"/>
      <c r="AG22" s="683"/>
      <c r="AH22" s="683"/>
      <c r="AI22" s="683"/>
      <c r="AJ22" s="683"/>
      <c r="AK22" s="683"/>
      <c r="AL22" s="684">
        <v>99.4</v>
      </c>
      <c r="AM22" s="685"/>
      <c r="AN22" s="685"/>
      <c r="AO22" s="686"/>
      <c r="AP22" s="697" t="s">
        <v>279</v>
      </c>
      <c r="AQ22" s="698"/>
      <c r="AR22" s="698"/>
      <c r="AS22" s="698"/>
      <c r="AT22" s="698"/>
      <c r="AU22" s="698"/>
      <c r="AV22" s="698"/>
      <c r="AW22" s="698"/>
      <c r="AX22" s="698"/>
      <c r="AY22" s="698"/>
      <c r="AZ22" s="698"/>
      <c r="BA22" s="698"/>
      <c r="BB22" s="698"/>
      <c r="BC22" s="698"/>
      <c r="BD22" s="698"/>
      <c r="BE22" s="698"/>
      <c r="BF22" s="699"/>
      <c r="BG22" s="679" t="s">
        <v>232</v>
      </c>
      <c r="BH22" s="680"/>
      <c r="BI22" s="680"/>
      <c r="BJ22" s="680"/>
      <c r="BK22" s="680"/>
      <c r="BL22" s="680"/>
      <c r="BM22" s="680"/>
      <c r="BN22" s="681"/>
      <c r="BO22" s="682" t="s">
        <v>127</v>
      </c>
      <c r="BP22" s="682"/>
      <c r="BQ22" s="682"/>
      <c r="BR22" s="682"/>
      <c r="BS22" s="688" t="s">
        <v>127</v>
      </c>
      <c r="BT22" s="680"/>
      <c r="BU22" s="680"/>
      <c r="BV22" s="680"/>
      <c r="BW22" s="680"/>
      <c r="BX22" s="680"/>
      <c r="BY22" s="680"/>
      <c r="BZ22" s="680"/>
      <c r="CA22" s="680"/>
      <c r="CB22" s="689"/>
      <c r="CD22" s="661" t="s">
        <v>280</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281</v>
      </c>
      <c r="C23" s="677"/>
      <c r="D23" s="677"/>
      <c r="E23" s="677"/>
      <c r="F23" s="677"/>
      <c r="G23" s="677"/>
      <c r="H23" s="677"/>
      <c r="I23" s="677"/>
      <c r="J23" s="677"/>
      <c r="K23" s="677"/>
      <c r="L23" s="677"/>
      <c r="M23" s="677"/>
      <c r="N23" s="677"/>
      <c r="O23" s="677"/>
      <c r="P23" s="677"/>
      <c r="Q23" s="678"/>
      <c r="R23" s="679" t="s">
        <v>127</v>
      </c>
      <c r="S23" s="680"/>
      <c r="T23" s="680"/>
      <c r="U23" s="680"/>
      <c r="V23" s="680"/>
      <c r="W23" s="680"/>
      <c r="X23" s="680"/>
      <c r="Y23" s="681"/>
      <c r="Z23" s="682" t="s">
        <v>232</v>
      </c>
      <c r="AA23" s="682"/>
      <c r="AB23" s="682"/>
      <c r="AC23" s="682"/>
      <c r="AD23" s="683" t="s">
        <v>127</v>
      </c>
      <c r="AE23" s="683"/>
      <c r="AF23" s="683"/>
      <c r="AG23" s="683"/>
      <c r="AH23" s="683"/>
      <c r="AI23" s="683"/>
      <c r="AJ23" s="683"/>
      <c r="AK23" s="683"/>
      <c r="AL23" s="684" t="s">
        <v>232</v>
      </c>
      <c r="AM23" s="685"/>
      <c r="AN23" s="685"/>
      <c r="AO23" s="686"/>
      <c r="AP23" s="697" t="s">
        <v>282</v>
      </c>
      <c r="AQ23" s="698"/>
      <c r="AR23" s="698"/>
      <c r="AS23" s="698"/>
      <c r="AT23" s="698"/>
      <c r="AU23" s="698"/>
      <c r="AV23" s="698"/>
      <c r="AW23" s="698"/>
      <c r="AX23" s="698"/>
      <c r="AY23" s="698"/>
      <c r="AZ23" s="698"/>
      <c r="BA23" s="698"/>
      <c r="BB23" s="698"/>
      <c r="BC23" s="698"/>
      <c r="BD23" s="698"/>
      <c r="BE23" s="698"/>
      <c r="BF23" s="699"/>
      <c r="BG23" s="679" t="s">
        <v>127</v>
      </c>
      <c r="BH23" s="680"/>
      <c r="BI23" s="680"/>
      <c r="BJ23" s="680"/>
      <c r="BK23" s="680"/>
      <c r="BL23" s="680"/>
      <c r="BM23" s="680"/>
      <c r="BN23" s="681"/>
      <c r="BO23" s="682" t="s">
        <v>127</v>
      </c>
      <c r="BP23" s="682"/>
      <c r="BQ23" s="682"/>
      <c r="BR23" s="682"/>
      <c r="BS23" s="688" t="s">
        <v>232</v>
      </c>
      <c r="BT23" s="680"/>
      <c r="BU23" s="680"/>
      <c r="BV23" s="680"/>
      <c r="BW23" s="680"/>
      <c r="BX23" s="680"/>
      <c r="BY23" s="680"/>
      <c r="BZ23" s="680"/>
      <c r="CA23" s="680"/>
      <c r="CB23" s="689"/>
      <c r="CD23" s="661" t="s">
        <v>221</v>
      </c>
      <c r="CE23" s="662"/>
      <c r="CF23" s="662"/>
      <c r="CG23" s="662"/>
      <c r="CH23" s="662"/>
      <c r="CI23" s="662"/>
      <c r="CJ23" s="662"/>
      <c r="CK23" s="662"/>
      <c r="CL23" s="662"/>
      <c r="CM23" s="662"/>
      <c r="CN23" s="662"/>
      <c r="CO23" s="662"/>
      <c r="CP23" s="662"/>
      <c r="CQ23" s="663"/>
      <c r="CR23" s="661" t="s">
        <v>283</v>
      </c>
      <c r="CS23" s="662"/>
      <c r="CT23" s="662"/>
      <c r="CU23" s="662"/>
      <c r="CV23" s="662"/>
      <c r="CW23" s="662"/>
      <c r="CX23" s="662"/>
      <c r="CY23" s="663"/>
      <c r="CZ23" s="661" t="s">
        <v>284</v>
      </c>
      <c r="DA23" s="662"/>
      <c r="DB23" s="662"/>
      <c r="DC23" s="663"/>
      <c r="DD23" s="661" t="s">
        <v>285</v>
      </c>
      <c r="DE23" s="662"/>
      <c r="DF23" s="662"/>
      <c r="DG23" s="662"/>
      <c r="DH23" s="662"/>
      <c r="DI23" s="662"/>
      <c r="DJ23" s="662"/>
      <c r="DK23" s="663"/>
      <c r="DL23" s="709" t="s">
        <v>286</v>
      </c>
      <c r="DM23" s="710"/>
      <c r="DN23" s="710"/>
      <c r="DO23" s="710"/>
      <c r="DP23" s="710"/>
      <c r="DQ23" s="710"/>
      <c r="DR23" s="710"/>
      <c r="DS23" s="710"/>
      <c r="DT23" s="710"/>
      <c r="DU23" s="710"/>
      <c r="DV23" s="711"/>
      <c r="DW23" s="661" t="s">
        <v>287</v>
      </c>
      <c r="DX23" s="662"/>
      <c r="DY23" s="662"/>
      <c r="DZ23" s="662"/>
      <c r="EA23" s="662"/>
      <c r="EB23" s="662"/>
      <c r="EC23" s="663"/>
    </row>
    <row r="24" spans="2:133" ht="11.25" customHeight="1" x14ac:dyDescent="0.15">
      <c r="B24" s="676" t="s">
        <v>288</v>
      </c>
      <c r="C24" s="677"/>
      <c r="D24" s="677"/>
      <c r="E24" s="677"/>
      <c r="F24" s="677"/>
      <c r="G24" s="677"/>
      <c r="H24" s="677"/>
      <c r="I24" s="677"/>
      <c r="J24" s="677"/>
      <c r="K24" s="677"/>
      <c r="L24" s="677"/>
      <c r="M24" s="677"/>
      <c r="N24" s="677"/>
      <c r="O24" s="677"/>
      <c r="P24" s="677"/>
      <c r="Q24" s="678"/>
      <c r="R24" s="679">
        <v>945</v>
      </c>
      <c r="S24" s="680"/>
      <c r="T24" s="680"/>
      <c r="U24" s="680"/>
      <c r="V24" s="680"/>
      <c r="W24" s="680"/>
      <c r="X24" s="680"/>
      <c r="Y24" s="681"/>
      <c r="Z24" s="682">
        <v>0</v>
      </c>
      <c r="AA24" s="682"/>
      <c r="AB24" s="682"/>
      <c r="AC24" s="682"/>
      <c r="AD24" s="683" t="s">
        <v>127</v>
      </c>
      <c r="AE24" s="683"/>
      <c r="AF24" s="683"/>
      <c r="AG24" s="683"/>
      <c r="AH24" s="683"/>
      <c r="AI24" s="683"/>
      <c r="AJ24" s="683"/>
      <c r="AK24" s="683"/>
      <c r="AL24" s="684" t="s">
        <v>232</v>
      </c>
      <c r="AM24" s="685"/>
      <c r="AN24" s="685"/>
      <c r="AO24" s="686"/>
      <c r="AP24" s="697" t="s">
        <v>289</v>
      </c>
      <c r="AQ24" s="698"/>
      <c r="AR24" s="698"/>
      <c r="AS24" s="698"/>
      <c r="AT24" s="698"/>
      <c r="AU24" s="698"/>
      <c r="AV24" s="698"/>
      <c r="AW24" s="698"/>
      <c r="AX24" s="698"/>
      <c r="AY24" s="698"/>
      <c r="AZ24" s="698"/>
      <c r="BA24" s="698"/>
      <c r="BB24" s="698"/>
      <c r="BC24" s="698"/>
      <c r="BD24" s="698"/>
      <c r="BE24" s="698"/>
      <c r="BF24" s="699"/>
      <c r="BG24" s="679" t="s">
        <v>127</v>
      </c>
      <c r="BH24" s="680"/>
      <c r="BI24" s="680"/>
      <c r="BJ24" s="680"/>
      <c r="BK24" s="680"/>
      <c r="BL24" s="680"/>
      <c r="BM24" s="680"/>
      <c r="BN24" s="681"/>
      <c r="BO24" s="682" t="s">
        <v>127</v>
      </c>
      <c r="BP24" s="682"/>
      <c r="BQ24" s="682"/>
      <c r="BR24" s="682"/>
      <c r="BS24" s="688" t="s">
        <v>127</v>
      </c>
      <c r="BT24" s="680"/>
      <c r="BU24" s="680"/>
      <c r="BV24" s="680"/>
      <c r="BW24" s="680"/>
      <c r="BX24" s="680"/>
      <c r="BY24" s="680"/>
      <c r="BZ24" s="680"/>
      <c r="CA24" s="680"/>
      <c r="CB24" s="689"/>
      <c r="CD24" s="690" t="s">
        <v>290</v>
      </c>
      <c r="CE24" s="691"/>
      <c r="CF24" s="691"/>
      <c r="CG24" s="691"/>
      <c r="CH24" s="691"/>
      <c r="CI24" s="691"/>
      <c r="CJ24" s="691"/>
      <c r="CK24" s="691"/>
      <c r="CL24" s="691"/>
      <c r="CM24" s="691"/>
      <c r="CN24" s="691"/>
      <c r="CO24" s="691"/>
      <c r="CP24" s="691"/>
      <c r="CQ24" s="692"/>
      <c r="CR24" s="668">
        <v>779142</v>
      </c>
      <c r="CS24" s="669"/>
      <c r="CT24" s="669"/>
      <c r="CU24" s="669"/>
      <c r="CV24" s="669"/>
      <c r="CW24" s="669"/>
      <c r="CX24" s="669"/>
      <c r="CY24" s="670"/>
      <c r="CZ24" s="673">
        <v>32</v>
      </c>
      <c r="DA24" s="674"/>
      <c r="DB24" s="674"/>
      <c r="DC24" s="693"/>
      <c r="DD24" s="714">
        <v>718250</v>
      </c>
      <c r="DE24" s="669"/>
      <c r="DF24" s="669"/>
      <c r="DG24" s="669"/>
      <c r="DH24" s="669"/>
      <c r="DI24" s="669"/>
      <c r="DJ24" s="669"/>
      <c r="DK24" s="670"/>
      <c r="DL24" s="714">
        <v>690693</v>
      </c>
      <c r="DM24" s="669"/>
      <c r="DN24" s="669"/>
      <c r="DO24" s="669"/>
      <c r="DP24" s="669"/>
      <c r="DQ24" s="669"/>
      <c r="DR24" s="669"/>
      <c r="DS24" s="669"/>
      <c r="DT24" s="669"/>
      <c r="DU24" s="669"/>
      <c r="DV24" s="670"/>
      <c r="DW24" s="673">
        <v>53.9</v>
      </c>
      <c r="DX24" s="674"/>
      <c r="DY24" s="674"/>
      <c r="DZ24" s="674"/>
      <c r="EA24" s="674"/>
      <c r="EB24" s="674"/>
      <c r="EC24" s="675"/>
    </row>
    <row r="25" spans="2:133" ht="11.25" customHeight="1" x14ac:dyDescent="0.15">
      <c r="B25" s="676" t="s">
        <v>291</v>
      </c>
      <c r="C25" s="677"/>
      <c r="D25" s="677"/>
      <c r="E25" s="677"/>
      <c r="F25" s="677"/>
      <c r="G25" s="677"/>
      <c r="H25" s="677"/>
      <c r="I25" s="677"/>
      <c r="J25" s="677"/>
      <c r="K25" s="677"/>
      <c r="L25" s="677"/>
      <c r="M25" s="677"/>
      <c r="N25" s="677"/>
      <c r="O25" s="677"/>
      <c r="P25" s="677"/>
      <c r="Q25" s="678"/>
      <c r="R25" s="679">
        <v>45119</v>
      </c>
      <c r="S25" s="680"/>
      <c r="T25" s="680"/>
      <c r="U25" s="680"/>
      <c r="V25" s="680"/>
      <c r="W25" s="680"/>
      <c r="X25" s="680"/>
      <c r="Y25" s="681"/>
      <c r="Z25" s="682">
        <v>1.8</v>
      </c>
      <c r="AA25" s="682"/>
      <c r="AB25" s="682"/>
      <c r="AC25" s="682"/>
      <c r="AD25" s="683" t="s">
        <v>127</v>
      </c>
      <c r="AE25" s="683"/>
      <c r="AF25" s="683"/>
      <c r="AG25" s="683"/>
      <c r="AH25" s="683"/>
      <c r="AI25" s="683"/>
      <c r="AJ25" s="683"/>
      <c r="AK25" s="683"/>
      <c r="AL25" s="684" t="s">
        <v>127</v>
      </c>
      <c r="AM25" s="685"/>
      <c r="AN25" s="685"/>
      <c r="AO25" s="686"/>
      <c r="AP25" s="697" t="s">
        <v>292</v>
      </c>
      <c r="AQ25" s="698"/>
      <c r="AR25" s="698"/>
      <c r="AS25" s="698"/>
      <c r="AT25" s="698"/>
      <c r="AU25" s="698"/>
      <c r="AV25" s="698"/>
      <c r="AW25" s="698"/>
      <c r="AX25" s="698"/>
      <c r="AY25" s="698"/>
      <c r="AZ25" s="698"/>
      <c r="BA25" s="698"/>
      <c r="BB25" s="698"/>
      <c r="BC25" s="698"/>
      <c r="BD25" s="698"/>
      <c r="BE25" s="698"/>
      <c r="BF25" s="699"/>
      <c r="BG25" s="679" t="s">
        <v>232</v>
      </c>
      <c r="BH25" s="680"/>
      <c r="BI25" s="680"/>
      <c r="BJ25" s="680"/>
      <c r="BK25" s="680"/>
      <c r="BL25" s="680"/>
      <c r="BM25" s="680"/>
      <c r="BN25" s="681"/>
      <c r="BO25" s="682" t="s">
        <v>232</v>
      </c>
      <c r="BP25" s="682"/>
      <c r="BQ25" s="682"/>
      <c r="BR25" s="682"/>
      <c r="BS25" s="688" t="s">
        <v>232</v>
      </c>
      <c r="BT25" s="680"/>
      <c r="BU25" s="680"/>
      <c r="BV25" s="680"/>
      <c r="BW25" s="680"/>
      <c r="BX25" s="680"/>
      <c r="BY25" s="680"/>
      <c r="BZ25" s="680"/>
      <c r="CA25" s="680"/>
      <c r="CB25" s="689"/>
      <c r="CD25" s="694" t="s">
        <v>293</v>
      </c>
      <c r="CE25" s="695"/>
      <c r="CF25" s="695"/>
      <c r="CG25" s="695"/>
      <c r="CH25" s="695"/>
      <c r="CI25" s="695"/>
      <c r="CJ25" s="695"/>
      <c r="CK25" s="695"/>
      <c r="CL25" s="695"/>
      <c r="CM25" s="695"/>
      <c r="CN25" s="695"/>
      <c r="CO25" s="695"/>
      <c r="CP25" s="695"/>
      <c r="CQ25" s="696"/>
      <c r="CR25" s="679">
        <v>502393</v>
      </c>
      <c r="CS25" s="715"/>
      <c r="CT25" s="715"/>
      <c r="CU25" s="715"/>
      <c r="CV25" s="715"/>
      <c r="CW25" s="715"/>
      <c r="CX25" s="715"/>
      <c r="CY25" s="716"/>
      <c r="CZ25" s="684">
        <v>20.6</v>
      </c>
      <c r="DA25" s="712"/>
      <c r="DB25" s="712"/>
      <c r="DC25" s="717"/>
      <c r="DD25" s="688">
        <v>490517</v>
      </c>
      <c r="DE25" s="715"/>
      <c r="DF25" s="715"/>
      <c r="DG25" s="715"/>
      <c r="DH25" s="715"/>
      <c r="DI25" s="715"/>
      <c r="DJ25" s="715"/>
      <c r="DK25" s="716"/>
      <c r="DL25" s="688">
        <v>463162</v>
      </c>
      <c r="DM25" s="715"/>
      <c r="DN25" s="715"/>
      <c r="DO25" s="715"/>
      <c r="DP25" s="715"/>
      <c r="DQ25" s="715"/>
      <c r="DR25" s="715"/>
      <c r="DS25" s="715"/>
      <c r="DT25" s="715"/>
      <c r="DU25" s="715"/>
      <c r="DV25" s="716"/>
      <c r="DW25" s="684">
        <v>36.200000000000003</v>
      </c>
      <c r="DX25" s="712"/>
      <c r="DY25" s="712"/>
      <c r="DZ25" s="712"/>
      <c r="EA25" s="712"/>
      <c r="EB25" s="712"/>
      <c r="EC25" s="713"/>
    </row>
    <row r="26" spans="2:133" ht="11.25" customHeight="1" x14ac:dyDescent="0.15">
      <c r="B26" s="676" t="s">
        <v>294</v>
      </c>
      <c r="C26" s="677"/>
      <c r="D26" s="677"/>
      <c r="E26" s="677"/>
      <c r="F26" s="677"/>
      <c r="G26" s="677"/>
      <c r="H26" s="677"/>
      <c r="I26" s="677"/>
      <c r="J26" s="677"/>
      <c r="K26" s="677"/>
      <c r="L26" s="677"/>
      <c r="M26" s="677"/>
      <c r="N26" s="677"/>
      <c r="O26" s="677"/>
      <c r="P26" s="677"/>
      <c r="Q26" s="678"/>
      <c r="R26" s="679">
        <v>3173</v>
      </c>
      <c r="S26" s="680"/>
      <c r="T26" s="680"/>
      <c r="U26" s="680"/>
      <c r="V26" s="680"/>
      <c r="W26" s="680"/>
      <c r="X26" s="680"/>
      <c r="Y26" s="681"/>
      <c r="Z26" s="682">
        <v>0.1</v>
      </c>
      <c r="AA26" s="682"/>
      <c r="AB26" s="682"/>
      <c r="AC26" s="682"/>
      <c r="AD26" s="683" t="s">
        <v>127</v>
      </c>
      <c r="AE26" s="683"/>
      <c r="AF26" s="683"/>
      <c r="AG26" s="683"/>
      <c r="AH26" s="683"/>
      <c r="AI26" s="683"/>
      <c r="AJ26" s="683"/>
      <c r="AK26" s="683"/>
      <c r="AL26" s="684" t="s">
        <v>127</v>
      </c>
      <c r="AM26" s="685"/>
      <c r="AN26" s="685"/>
      <c r="AO26" s="686"/>
      <c r="AP26" s="697" t="s">
        <v>295</v>
      </c>
      <c r="AQ26" s="718"/>
      <c r="AR26" s="718"/>
      <c r="AS26" s="718"/>
      <c r="AT26" s="718"/>
      <c r="AU26" s="718"/>
      <c r="AV26" s="718"/>
      <c r="AW26" s="718"/>
      <c r="AX26" s="718"/>
      <c r="AY26" s="718"/>
      <c r="AZ26" s="718"/>
      <c r="BA26" s="718"/>
      <c r="BB26" s="718"/>
      <c r="BC26" s="718"/>
      <c r="BD26" s="718"/>
      <c r="BE26" s="718"/>
      <c r="BF26" s="699"/>
      <c r="BG26" s="679" t="s">
        <v>232</v>
      </c>
      <c r="BH26" s="680"/>
      <c r="BI26" s="680"/>
      <c r="BJ26" s="680"/>
      <c r="BK26" s="680"/>
      <c r="BL26" s="680"/>
      <c r="BM26" s="680"/>
      <c r="BN26" s="681"/>
      <c r="BO26" s="682" t="s">
        <v>127</v>
      </c>
      <c r="BP26" s="682"/>
      <c r="BQ26" s="682"/>
      <c r="BR26" s="682"/>
      <c r="BS26" s="688" t="s">
        <v>232</v>
      </c>
      <c r="BT26" s="680"/>
      <c r="BU26" s="680"/>
      <c r="BV26" s="680"/>
      <c r="BW26" s="680"/>
      <c r="BX26" s="680"/>
      <c r="BY26" s="680"/>
      <c r="BZ26" s="680"/>
      <c r="CA26" s="680"/>
      <c r="CB26" s="689"/>
      <c r="CD26" s="694" t="s">
        <v>296</v>
      </c>
      <c r="CE26" s="695"/>
      <c r="CF26" s="695"/>
      <c r="CG26" s="695"/>
      <c r="CH26" s="695"/>
      <c r="CI26" s="695"/>
      <c r="CJ26" s="695"/>
      <c r="CK26" s="695"/>
      <c r="CL26" s="695"/>
      <c r="CM26" s="695"/>
      <c r="CN26" s="695"/>
      <c r="CO26" s="695"/>
      <c r="CP26" s="695"/>
      <c r="CQ26" s="696"/>
      <c r="CR26" s="679">
        <v>331636</v>
      </c>
      <c r="CS26" s="680"/>
      <c r="CT26" s="680"/>
      <c r="CU26" s="680"/>
      <c r="CV26" s="680"/>
      <c r="CW26" s="680"/>
      <c r="CX26" s="680"/>
      <c r="CY26" s="681"/>
      <c r="CZ26" s="684">
        <v>13.6</v>
      </c>
      <c r="DA26" s="712"/>
      <c r="DB26" s="712"/>
      <c r="DC26" s="717"/>
      <c r="DD26" s="688">
        <v>321384</v>
      </c>
      <c r="DE26" s="680"/>
      <c r="DF26" s="680"/>
      <c r="DG26" s="680"/>
      <c r="DH26" s="680"/>
      <c r="DI26" s="680"/>
      <c r="DJ26" s="680"/>
      <c r="DK26" s="681"/>
      <c r="DL26" s="688" t="s">
        <v>127</v>
      </c>
      <c r="DM26" s="680"/>
      <c r="DN26" s="680"/>
      <c r="DO26" s="680"/>
      <c r="DP26" s="680"/>
      <c r="DQ26" s="680"/>
      <c r="DR26" s="680"/>
      <c r="DS26" s="680"/>
      <c r="DT26" s="680"/>
      <c r="DU26" s="680"/>
      <c r="DV26" s="681"/>
      <c r="DW26" s="684" t="s">
        <v>127</v>
      </c>
      <c r="DX26" s="712"/>
      <c r="DY26" s="712"/>
      <c r="DZ26" s="712"/>
      <c r="EA26" s="712"/>
      <c r="EB26" s="712"/>
      <c r="EC26" s="713"/>
    </row>
    <row r="27" spans="2:133" ht="11.25" customHeight="1" x14ac:dyDescent="0.15">
      <c r="B27" s="676" t="s">
        <v>297</v>
      </c>
      <c r="C27" s="677"/>
      <c r="D27" s="677"/>
      <c r="E27" s="677"/>
      <c r="F27" s="677"/>
      <c r="G27" s="677"/>
      <c r="H27" s="677"/>
      <c r="I27" s="677"/>
      <c r="J27" s="677"/>
      <c r="K27" s="677"/>
      <c r="L27" s="677"/>
      <c r="M27" s="677"/>
      <c r="N27" s="677"/>
      <c r="O27" s="677"/>
      <c r="P27" s="677"/>
      <c r="Q27" s="678"/>
      <c r="R27" s="679">
        <v>161896</v>
      </c>
      <c r="S27" s="680"/>
      <c r="T27" s="680"/>
      <c r="U27" s="680"/>
      <c r="V27" s="680"/>
      <c r="W27" s="680"/>
      <c r="X27" s="680"/>
      <c r="Y27" s="681"/>
      <c r="Z27" s="682">
        <v>6.4</v>
      </c>
      <c r="AA27" s="682"/>
      <c r="AB27" s="682"/>
      <c r="AC27" s="682"/>
      <c r="AD27" s="683" t="s">
        <v>127</v>
      </c>
      <c r="AE27" s="683"/>
      <c r="AF27" s="683"/>
      <c r="AG27" s="683"/>
      <c r="AH27" s="683"/>
      <c r="AI27" s="683"/>
      <c r="AJ27" s="683"/>
      <c r="AK27" s="683"/>
      <c r="AL27" s="684" t="s">
        <v>232</v>
      </c>
      <c r="AM27" s="685"/>
      <c r="AN27" s="685"/>
      <c r="AO27" s="686"/>
      <c r="AP27" s="676" t="s">
        <v>298</v>
      </c>
      <c r="AQ27" s="677"/>
      <c r="AR27" s="677"/>
      <c r="AS27" s="677"/>
      <c r="AT27" s="677"/>
      <c r="AU27" s="677"/>
      <c r="AV27" s="677"/>
      <c r="AW27" s="677"/>
      <c r="AX27" s="677"/>
      <c r="AY27" s="677"/>
      <c r="AZ27" s="677"/>
      <c r="BA27" s="677"/>
      <c r="BB27" s="677"/>
      <c r="BC27" s="677"/>
      <c r="BD27" s="677"/>
      <c r="BE27" s="677"/>
      <c r="BF27" s="678"/>
      <c r="BG27" s="679">
        <v>87702</v>
      </c>
      <c r="BH27" s="680"/>
      <c r="BI27" s="680"/>
      <c r="BJ27" s="680"/>
      <c r="BK27" s="680"/>
      <c r="BL27" s="680"/>
      <c r="BM27" s="680"/>
      <c r="BN27" s="681"/>
      <c r="BO27" s="682">
        <v>100</v>
      </c>
      <c r="BP27" s="682"/>
      <c r="BQ27" s="682"/>
      <c r="BR27" s="682"/>
      <c r="BS27" s="688" t="s">
        <v>127</v>
      </c>
      <c r="BT27" s="680"/>
      <c r="BU27" s="680"/>
      <c r="BV27" s="680"/>
      <c r="BW27" s="680"/>
      <c r="BX27" s="680"/>
      <c r="BY27" s="680"/>
      <c r="BZ27" s="680"/>
      <c r="CA27" s="680"/>
      <c r="CB27" s="689"/>
      <c r="CD27" s="694" t="s">
        <v>299</v>
      </c>
      <c r="CE27" s="695"/>
      <c r="CF27" s="695"/>
      <c r="CG27" s="695"/>
      <c r="CH27" s="695"/>
      <c r="CI27" s="695"/>
      <c r="CJ27" s="695"/>
      <c r="CK27" s="695"/>
      <c r="CL27" s="695"/>
      <c r="CM27" s="695"/>
      <c r="CN27" s="695"/>
      <c r="CO27" s="695"/>
      <c r="CP27" s="695"/>
      <c r="CQ27" s="696"/>
      <c r="CR27" s="679">
        <v>72234</v>
      </c>
      <c r="CS27" s="715"/>
      <c r="CT27" s="715"/>
      <c r="CU27" s="715"/>
      <c r="CV27" s="715"/>
      <c r="CW27" s="715"/>
      <c r="CX27" s="715"/>
      <c r="CY27" s="716"/>
      <c r="CZ27" s="684">
        <v>3</v>
      </c>
      <c r="DA27" s="712"/>
      <c r="DB27" s="712"/>
      <c r="DC27" s="717"/>
      <c r="DD27" s="688">
        <v>37159</v>
      </c>
      <c r="DE27" s="715"/>
      <c r="DF27" s="715"/>
      <c r="DG27" s="715"/>
      <c r="DH27" s="715"/>
      <c r="DI27" s="715"/>
      <c r="DJ27" s="715"/>
      <c r="DK27" s="716"/>
      <c r="DL27" s="688">
        <v>36957</v>
      </c>
      <c r="DM27" s="715"/>
      <c r="DN27" s="715"/>
      <c r="DO27" s="715"/>
      <c r="DP27" s="715"/>
      <c r="DQ27" s="715"/>
      <c r="DR27" s="715"/>
      <c r="DS27" s="715"/>
      <c r="DT27" s="715"/>
      <c r="DU27" s="715"/>
      <c r="DV27" s="716"/>
      <c r="DW27" s="684">
        <v>2.9</v>
      </c>
      <c r="DX27" s="712"/>
      <c r="DY27" s="712"/>
      <c r="DZ27" s="712"/>
      <c r="EA27" s="712"/>
      <c r="EB27" s="712"/>
      <c r="EC27" s="713"/>
    </row>
    <row r="28" spans="2:133" ht="11.25" customHeight="1" x14ac:dyDescent="0.15">
      <c r="B28" s="721" t="s">
        <v>300</v>
      </c>
      <c r="C28" s="722"/>
      <c r="D28" s="722"/>
      <c r="E28" s="722"/>
      <c r="F28" s="722"/>
      <c r="G28" s="722"/>
      <c r="H28" s="722"/>
      <c r="I28" s="722"/>
      <c r="J28" s="722"/>
      <c r="K28" s="722"/>
      <c r="L28" s="722"/>
      <c r="M28" s="722"/>
      <c r="N28" s="722"/>
      <c r="O28" s="722"/>
      <c r="P28" s="722"/>
      <c r="Q28" s="723"/>
      <c r="R28" s="679" t="s">
        <v>127</v>
      </c>
      <c r="S28" s="680"/>
      <c r="T28" s="680"/>
      <c r="U28" s="680"/>
      <c r="V28" s="680"/>
      <c r="W28" s="680"/>
      <c r="X28" s="680"/>
      <c r="Y28" s="681"/>
      <c r="Z28" s="682" t="s">
        <v>127</v>
      </c>
      <c r="AA28" s="682"/>
      <c r="AB28" s="682"/>
      <c r="AC28" s="682"/>
      <c r="AD28" s="683" t="s">
        <v>232</v>
      </c>
      <c r="AE28" s="683"/>
      <c r="AF28" s="683"/>
      <c r="AG28" s="683"/>
      <c r="AH28" s="683"/>
      <c r="AI28" s="683"/>
      <c r="AJ28" s="683"/>
      <c r="AK28" s="683"/>
      <c r="AL28" s="684" t="s">
        <v>232</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301</v>
      </c>
      <c r="CE28" s="695"/>
      <c r="CF28" s="695"/>
      <c r="CG28" s="695"/>
      <c r="CH28" s="695"/>
      <c r="CI28" s="695"/>
      <c r="CJ28" s="695"/>
      <c r="CK28" s="695"/>
      <c r="CL28" s="695"/>
      <c r="CM28" s="695"/>
      <c r="CN28" s="695"/>
      <c r="CO28" s="695"/>
      <c r="CP28" s="695"/>
      <c r="CQ28" s="696"/>
      <c r="CR28" s="679">
        <v>204515</v>
      </c>
      <c r="CS28" s="680"/>
      <c r="CT28" s="680"/>
      <c r="CU28" s="680"/>
      <c r="CV28" s="680"/>
      <c r="CW28" s="680"/>
      <c r="CX28" s="680"/>
      <c r="CY28" s="681"/>
      <c r="CZ28" s="684">
        <v>8.4</v>
      </c>
      <c r="DA28" s="712"/>
      <c r="DB28" s="712"/>
      <c r="DC28" s="717"/>
      <c r="DD28" s="688">
        <v>190574</v>
      </c>
      <c r="DE28" s="680"/>
      <c r="DF28" s="680"/>
      <c r="DG28" s="680"/>
      <c r="DH28" s="680"/>
      <c r="DI28" s="680"/>
      <c r="DJ28" s="680"/>
      <c r="DK28" s="681"/>
      <c r="DL28" s="688">
        <v>190574</v>
      </c>
      <c r="DM28" s="680"/>
      <c r="DN28" s="680"/>
      <c r="DO28" s="680"/>
      <c r="DP28" s="680"/>
      <c r="DQ28" s="680"/>
      <c r="DR28" s="680"/>
      <c r="DS28" s="680"/>
      <c r="DT28" s="680"/>
      <c r="DU28" s="680"/>
      <c r="DV28" s="681"/>
      <c r="DW28" s="684">
        <v>14.9</v>
      </c>
      <c r="DX28" s="712"/>
      <c r="DY28" s="712"/>
      <c r="DZ28" s="712"/>
      <c r="EA28" s="712"/>
      <c r="EB28" s="712"/>
      <c r="EC28" s="713"/>
    </row>
    <row r="29" spans="2:133" ht="11.25" customHeight="1" x14ac:dyDescent="0.15">
      <c r="B29" s="676" t="s">
        <v>302</v>
      </c>
      <c r="C29" s="677"/>
      <c r="D29" s="677"/>
      <c r="E29" s="677"/>
      <c r="F29" s="677"/>
      <c r="G29" s="677"/>
      <c r="H29" s="677"/>
      <c r="I29" s="677"/>
      <c r="J29" s="677"/>
      <c r="K29" s="677"/>
      <c r="L29" s="677"/>
      <c r="M29" s="677"/>
      <c r="N29" s="677"/>
      <c r="O29" s="677"/>
      <c r="P29" s="677"/>
      <c r="Q29" s="678"/>
      <c r="R29" s="679">
        <v>162478</v>
      </c>
      <c r="S29" s="680"/>
      <c r="T29" s="680"/>
      <c r="U29" s="680"/>
      <c r="V29" s="680"/>
      <c r="W29" s="680"/>
      <c r="X29" s="680"/>
      <c r="Y29" s="681"/>
      <c r="Z29" s="682">
        <v>6.4</v>
      </c>
      <c r="AA29" s="682"/>
      <c r="AB29" s="682"/>
      <c r="AC29" s="682"/>
      <c r="AD29" s="683" t="s">
        <v>127</v>
      </c>
      <c r="AE29" s="683"/>
      <c r="AF29" s="683"/>
      <c r="AG29" s="683"/>
      <c r="AH29" s="683"/>
      <c r="AI29" s="683"/>
      <c r="AJ29" s="683"/>
      <c r="AK29" s="683"/>
      <c r="AL29" s="684" t="s">
        <v>232</v>
      </c>
      <c r="AM29" s="685"/>
      <c r="AN29" s="685"/>
      <c r="AO29" s="686"/>
      <c r="AP29" s="658" t="s">
        <v>221</v>
      </c>
      <c r="AQ29" s="659"/>
      <c r="AR29" s="659"/>
      <c r="AS29" s="659"/>
      <c r="AT29" s="659"/>
      <c r="AU29" s="659"/>
      <c r="AV29" s="659"/>
      <c r="AW29" s="659"/>
      <c r="AX29" s="659"/>
      <c r="AY29" s="659"/>
      <c r="AZ29" s="659"/>
      <c r="BA29" s="659"/>
      <c r="BB29" s="659"/>
      <c r="BC29" s="659"/>
      <c r="BD29" s="659"/>
      <c r="BE29" s="659"/>
      <c r="BF29" s="660"/>
      <c r="BG29" s="658" t="s">
        <v>303</v>
      </c>
      <c r="BH29" s="719"/>
      <c r="BI29" s="719"/>
      <c r="BJ29" s="719"/>
      <c r="BK29" s="719"/>
      <c r="BL29" s="719"/>
      <c r="BM29" s="719"/>
      <c r="BN29" s="719"/>
      <c r="BO29" s="719"/>
      <c r="BP29" s="719"/>
      <c r="BQ29" s="720"/>
      <c r="BR29" s="658" t="s">
        <v>304</v>
      </c>
      <c r="BS29" s="719"/>
      <c r="BT29" s="719"/>
      <c r="BU29" s="719"/>
      <c r="BV29" s="719"/>
      <c r="BW29" s="719"/>
      <c r="BX29" s="719"/>
      <c r="BY29" s="719"/>
      <c r="BZ29" s="719"/>
      <c r="CA29" s="719"/>
      <c r="CB29" s="720"/>
      <c r="CD29" s="742" t="s">
        <v>305</v>
      </c>
      <c r="CE29" s="743"/>
      <c r="CF29" s="694" t="s">
        <v>306</v>
      </c>
      <c r="CG29" s="695"/>
      <c r="CH29" s="695"/>
      <c r="CI29" s="695"/>
      <c r="CJ29" s="695"/>
      <c r="CK29" s="695"/>
      <c r="CL29" s="695"/>
      <c r="CM29" s="695"/>
      <c r="CN29" s="695"/>
      <c r="CO29" s="695"/>
      <c r="CP29" s="695"/>
      <c r="CQ29" s="696"/>
      <c r="CR29" s="679">
        <v>204459</v>
      </c>
      <c r="CS29" s="715"/>
      <c r="CT29" s="715"/>
      <c r="CU29" s="715"/>
      <c r="CV29" s="715"/>
      <c r="CW29" s="715"/>
      <c r="CX29" s="715"/>
      <c r="CY29" s="716"/>
      <c r="CZ29" s="684">
        <v>8.4</v>
      </c>
      <c r="DA29" s="712"/>
      <c r="DB29" s="712"/>
      <c r="DC29" s="717"/>
      <c r="DD29" s="688">
        <v>190518</v>
      </c>
      <c r="DE29" s="715"/>
      <c r="DF29" s="715"/>
      <c r="DG29" s="715"/>
      <c r="DH29" s="715"/>
      <c r="DI29" s="715"/>
      <c r="DJ29" s="715"/>
      <c r="DK29" s="716"/>
      <c r="DL29" s="688">
        <v>190518</v>
      </c>
      <c r="DM29" s="715"/>
      <c r="DN29" s="715"/>
      <c r="DO29" s="715"/>
      <c r="DP29" s="715"/>
      <c r="DQ29" s="715"/>
      <c r="DR29" s="715"/>
      <c r="DS29" s="715"/>
      <c r="DT29" s="715"/>
      <c r="DU29" s="715"/>
      <c r="DV29" s="716"/>
      <c r="DW29" s="684">
        <v>14.9</v>
      </c>
      <c r="DX29" s="712"/>
      <c r="DY29" s="712"/>
      <c r="DZ29" s="712"/>
      <c r="EA29" s="712"/>
      <c r="EB29" s="712"/>
      <c r="EC29" s="713"/>
    </row>
    <row r="30" spans="2:133" ht="11.25" customHeight="1" x14ac:dyDescent="0.15">
      <c r="B30" s="676" t="s">
        <v>307</v>
      </c>
      <c r="C30" s="677"/>
      <c r="D30" s="677"/>
      <c r="E30" s="677"/>
      <c r="F30" s="677"/>
      <c r="G30" s="677"/>
      <c r="H30" s="677"/>
      <c r="I30" s="677"/>
      <c r="J30" s="677"/>
      <c r="K30" s="677"/>
      <c r="L30" s="677"/>
      <c r="M30" s="677"/>
      <c r="N30" s="677"/>
      <c r="O30" s="677"/>
      <c r="P30" s="677"/>
      <c r="Q30" s="678"/>
      <c r="R30" s="679">
        <v>23954</v>
      </c>
      <c r="S30" s="680"/>
      <c r="T30" s="680"/>
      <c r="U30" s="680"/>
      <c r="V30" s="680"/>
      <c r="W30" s="680"/>
      <c r="X30" s="680"/>
      <c r="Y30" s="681"/>
      <c r="Z30" s="682">
        <v>0.9</v>
      </c>
      <c r="AA30" s="682"/>
      <c r="AB30" s="682"/>
      <c r="AC30" s="682"/>
      <c r="AD30" s="683" t="s">
        <v>127</v>
      </c>
      <c r="AE30" s="683"/>
      <c r="AF30" s="683"/>
      <c r="AG30" s="683"/>
      <c r="AH30" s="683"/>
      <c r="AI30" s="683"/>
      <c r="AJ30" s="683"/>
      <c r="AK30" s="683"/>
      <c r="AL30" s="684" t="s">
        <v>127</v>
      </c>
      <c r="AM30" s="685"/>
      <c r="AN30" s="685"/>
      <c r="AO30" s="686"/>
      <c r="AP30" s="727" t="s">
        <v>308</v>
      </c>
      <c r="AQ30" s="728"/>
      <c r="AR30" s="728"/>
      <c r="AS30" s="728"/>
      <c r="AT30" s="733" t="s">
        <v>309</v>
      </c>
      <c r="AU30" s="230"/>
      <c r="AV30" s="230"/>
      <c r="AW30" s="230"/>
      <c r="AX30" s="665" t="s">
        <v>185</v>
      </c>
      <c r="AY30" s="666"/>
      <c r="AZ30" s="666"/>
      <c r="BA30" s="666"/>
      <c r="BB30" s="666"/>
      <c r="BC30" s="666"/>
      <c r="BD30" s="666"/>
      <c r="BE30" s="666"/>
      <c r="BF30" s="667"/>
      <c r="BG30" s="739">
        <v>99.8</v>
      </c>
      <c r="BH30" s="740"/>
      <c r="BI30" s="740"/>
      <c r="BJ30" s="740"/>
      <c r="BK30" s="740"/>
      <c r="BL30" s="740"/>
      <c r="BM30" s="674">
        <v>99.7</v>
      </c>
      <c r="BN30" s="740"/>
      <c r="BO30" s="740"/>
      <c r="BP30" s="740"/>
      <c r="BQ30" s="741"/>
      <c r="BR30" s="739">
        <v>99.8</v>
      </c>
      <c r="BS30" s="740"/>
      <c r="BT30" s="740"/>
      <c r="BU30" s="740"/>
      <c r="BV30" s="740"/>
      <c r="BW30" s="740"/>
      <c r="BX30" s="674">
        <v>99.7</v>
      </c>
      <c r="BY30" s="740"/>
      <c r="BZ30" s="740"/>
      <c r="CA30" s="740"/>
      <c r="CB30" s="741"/>
      <c r="CD30" s="744"/>
      <c r="CE30" s="745"/>
      <c r="CF30" s="694" t="s">
        <v>310</v>
      </c>
      <c r="CG30" s="695"/>
      <c r="CH30" s="695"/>
      <c r="CI30" s="695"/>
      <c r="CJ30" s="695"/>
      <c r="CK30" s="695"/>
      <c r="CL30" s="695"/>
      <c r="CM30" s="695"/>
      <c r="CN30" s="695"/>
      <c r="CO30" s="695"/>
      <c r="CP30" s="695"/>
      <c r="CQ30" s="696"/>
      <c r="CR30" s="679">
        <v>190577</v>
      </c>
      <c r="CS30" s="680"/>
      <c r="CT30" s="680"/>
      <c r="CU30" s="680"/>
      <c r="CV30" s="680"/>
      <c r="CW30" s="680"/>
      <c r="CX30" s="680"/>
      <c r="CY30" s="681"/>
      <c r="CZ30" s="684">
        <v>7.8</v>
      </c>
      <c r="DA30" s="712"/>
      <c r="DB30" s="712"/>
      <c r="DC30" s="717"/>
      <c r="DD30" s="688">
        <v>176636</v>
      </c>
      <c r="DE30" s="680"/>
      <c r="DF30" s="680"/>
      <c r="DG30" s="680"/>
      <c r="DH30" s="680"/>
      <c r="DI30" s="680"/>
      <c r="DJ30" s="680"/>
      <c r="DK30" s="681"/>
      <c r="DL30" s="688">
        <v>176636</v>
      </c>
      <c r="DM30" s="680"/>
      <c r="DN30" s="680"/>
      <c r="DO30" s="680"/>
      <c r="DP30" s="680"/>
      <c r="DQ30" s="680"/>
      <c r="DR30" s="680"/>
      <c r="DS30" s="680"/>
      <c r="DT30" s="680"/>
      <c r="DU30" s="680"/>
      <c r="DV30" s="681"/>
      <c r="DW30" s="684">
        <v>13.8</v>
      </c>
      <c r="DX30" s="712"/>
      <c r="DY30" s="712"/>
      <c r="DZ30" s="712"/>
      <c r="EA30" s="712"/>
      <c r="EB30" s="712"/>
      <c r="EC30" s="713"/>
    </row>
    <row r="31" spans="2:133" ht="11.25" customHeight="1" x14ac:dyDescent="0.15">
      <c r="B31" s="676" t="s">
        <v>311</v>
      </c>
      <c r="C31" s="677"/>
      <c r="D31" s="677"/>
      <c r="E31" s="677"/>
      <c r="F31" s="677"/>
      <c r="G31" s="677"/>
      <c r="H31" s="677"/>
      <c r="I31" s="677"/>
      <c r="J31" s="677"/>
      <c r="K31" s="677"/>
      <c r="L31" s="677"/>
      <c r="M31" s="677"/>
      <c r="N31" s="677"/>
      <c r="O31" s="677"/>
      <c r="P31" s="677"/>
      <c r="Q31" s="678"/>
      <c r="R31" s="679">
        <v>2489</v>
      </c>
      <c r="S31" s="680"/>
      <c r="T31" s="680"/>
      <c r="U31" s="680"/>
      <c r="V31" s="680"/>
      <c r="W31" s="680"/>
      <c r="X31" s="680"/>
      <c r="Y31" s="681"/>
      <c r="Z31" s="682">
        <v>0.1</v>
      </c>
      <c r="AA31" s="682"/>
      <c r="AB31" s="682"/>
      <c r="AC31" s="682"/>
      <c r="AD31" s="683" t="s">
        <v>232</v>
      </c>
      <c r="AE31" s="683"/>
      <c r="AF31" s="683"/>
      <c r="AG31" s="683"/>
      <c r="AH31" s="683"/>
      <c r="AI31" s="683"/>
      <c r="AJ31" s="683"/>
      <c r="AK31" s="683"/>
      <c r="AL31" s="684" t="s">
        <v>232</v>
      </c>
      <c r="AM31" s="685"/>
      <c r="AN31" s="685"/>
      <c r="AO31" s="686"/>
      <c r="AP31" s="729"/>
      <c r="AQ31" s="730"/>
      <c r="AR31" s="730"/>
      <c r="AS31" s="730"/>
      <c r="AT31" s="734"/>
      <c r="AU31" s="229" t="s">
        <v>312</v>
      </c>
      <c r="AV31" s="229"/>
      <c r="AW31" s="229"/>
      <c r="AX31" s="676" t="s">
        <v>313</v>
      </c>
      <c r="AY31" s="677"/>
      <c r="AZ31" s="677"/>
      <c r="BA31" s="677"/>
      <c r="BB31" s="677"/>
      <c r="BC31" s="677"/>
      <c r="BD31" s="677"/>
      <c r="BE31" s="677"/>
      <c r="BF31" s="678"/>
      <c r="BG31" s="736">
        <v>99.7</v>
      </c>
      <c r="BH31" s="715"/>
      <c r="BI31" s="715"/>
      <c r="BJ31" s="715"/>
      <c r="BK31" s="715"/>
      <c r="BL31" s="715"/>
      <c r="BM31" s="685">
        <v>99.7</v>
      </c>
      <c r="BN31" s="737"/>
      <c r="BO31" s="737"/>
      <c r="BP31" s="737"/>
      <c r="BQ31" s="738"/>
      <c r="BR31" s="736">
        <v>99.7</v>
      </c>
      <c r="BS31" s="715"/>
      <c r="BT31" s="715"/>
      <c r="BU31" s="715"/>
      <c r="BV31" s="715"/>
      <c r="BW31" s="715"/>
      <c r="BX31" s="685">
        <v>99.6</v>
      </c>
      <c r="BY31" s="737"/>
      <c r="BZ31" s="737"/>
      <c r="CA31" s="737"/>
      <c r="CB31" s="738"/>
      <c r="CD31" s="744"/>
      <c r="CE31" s="745"/>
      <c r="CF31" s="694" t="s">
        <v>314</v>
      </c>
      <c r="CG31" s="695"/>
      <c r="CH31" s="695"/>
      <c r="CI31" s="695"/>
      <c r="CJ31" s="695"/>
      <c r="CK31" s="695"/>
      <c r="CL31" s="695"/>
      <c r="CM31" s="695"/>
      <c r="CN31" s="695"/>
      <c r="CO31" s="695"/>
      <c r="CP31" s="695"/>
      <c r="CQ31" s="696"/>
      <c r="CR31" s="679">
        <v>13882</v>
      </c>
      <c r="CS31" s="715"/>
      <c r="CT31" s="715"/>
      <c r="CU31" s="715"/>
      <c r="CV31" s="715"/>
      <c r="CW31" s="715"/>
      <c r="CX31" s="715"/>
      <c r="CY31" s="716"/>
      <c r="CZ31" s="684">
        <v>0.6</v>
      </c>
      <c r="DA31" s="712"/>
      <c r="DB31" s="712"/>
      <c r="DC31" s="717"/>
      <c r="DD31" s="688">
        <v>13882</v>
      </c>
      <c r="DE31" s="715"/>
      <c r="DF31" s="715"/>
      <c r="DG31" s="715"/>
      <c r="DH31" s="715"/>
      <c r="DI31" s="715"/>
      <c r="DJ31" s="715"/>
      <c r="DK31" s="716"/>
      <c r="DL31" s="688">
        <v>13882</v>
      </c>
      <c r="DM31" s="715"/>
      <c r="DN31" s="715"/>
      <c r="DO31" s="715"/>
      <c r="DP31" s="715"/>
      <c r="DQ31" s="715"/>
      <c r="DR31" s="715"/>
      <c r="DS31" s="715"/>
      <c r="DT31" s="715"/>
      <c r="DU31" s="715"/>
      <c r="DV31" s="716"/>
      <c r="DW31" s="684">
        <v>1.1000000000000001</v>
      </c>
      <c r="DX31" s="712"/>
      <c r="DY31" s="712"/>
      <c r="DZ31" s="712"/>
      <c r="EA31" s="712"/>
      <c r="EB31" s="712"/>
      <c r="EC31" s="713"/>
    </row>
    <row r="32" spans="2:133" ht="11.25" customHeight="1" x14ac:dyDescent="0.15">
      <c r="B32" s="676" t="s">
        <v>315</v>
      </c>
      <c r="C32" s="677"/>
      <c r="D32" s="677"/>
      <c r="E32" s="677"/>
      <c r="F32" s="677"/>
      <c r="G32" s="677"/>
      <c r="H32" s="677"/>
      <c r="I32" s="677"/>
      <c r="J32" s="677"/>
      <c r="K32" s="677"/>
      <c r="L32" s="677"/>
      <c r="M32" s="677"/>
      <c r="N32" s="677"/>
      <c r="O32" s="677"/>
      <c r="P32" s="677"/>
      <c r="Q32" s="678"/>
      <c r="R32" s="679">
        <v>346401</v>
      </c>
      <c r="S32" s="680"/>
      <c r="T32" s="680"/>
      <c r="U32" s="680"/>
      <c r="V32" s="680"/>
      <c r="W32" s="680"/>
      <c r="X32" s="680"/>
      <c r="Y32" s="681"/>
      <c r="Z32" s="682">
        <v>13.7</v>
      </c>
      <c r="AA32" s="682"/>
      <c r="AB32" s="682"/>
      <c r="AC32" s="682"/>
      <c r="AD32" s="683" t="s">
        <v>232</v>
      </c>
      <c r="AE32" s="683"/>
      <c r="AF32" s="683"/>
      <c r="AG32" s="683"/>
      <c r="AH32" s="683"/>
      <c r="AI32" s="683"/>
      <c r="AJ32" s="683"/>
      <c r="AK32" s="683"/>
      <c r="AL32" s="684" t="s">
        <v>232</v>
      </c>
      <c r="AM32" s="685"/>
      <c r="AN32" s="685"/>
      <c r="AO32" s="686"/>
      <c r="AP32" s="731"/>
      <c r="AQ32" s="732"/>
      <c r="AR32" s="732"/>
      <c r="AS32" s="732"/>
      <c r="AT32" s="735"/>
      <c r="AU32" s="231"/>
      <c r="AV32" s="231"/>
      <c r="AW32" s="231"/>
      <c r="AX32" s="724" t="s">
        <v>316</v>
      </c>
      <c r="AY32" s="725"/>
      <c r="AZ32" s="725"/>
      <c r="BA32" s="725"/>
      <c r="BB32" s="725"/>
      <c r="BC32" s="725"/>
      <c r="BD32" s="725"/>
      <c r="BE32" s="725"/>
      <c r="BF32" s="726"/>
      <c r="BG32" s="748">
        <v>99.9</v>
      </c>
      <c r="BH32" s="749"/>
      <c r="BI32" s="749"/>
      <c r="BJ32" s="749"/>
      <c r="BK32" s="749"/>
      <c r="BL32" s="749"/>
      <c r="BM32" s="750">
        <v>99.8</v>
      </c>
      <c r="BN32" s="749"/>
      <c r="BO32" s="749"/>
      <c r="BP32" s="749"/>
      <c r="BQ32" s="751"/>
      <c r="BR32" s="748">
        <v>99.9</v>
      </c>
      <c r="BS32" s="749"/>
      <c r="BT32" s="749"/>
      <c r="BU32" s="749"/>
      <c r="BV32" s="749"/>
      <c r="BW32" s="749"/>
      <c r="BX32" s="750">
        <v>99.8</v>
      </c>
      <c r="BY32" s="749"/>
      <c r="BZ32" s="749"/>
      <c r="CA32" s="749"/>
      <c r="CB32" s="751"/>
      <c r="CD32" s="746"/>
      <c r="CE32" s="747"/>
      <c r="CF32" s="694" t="s">
        <v>317</v>
      </c>
      <c r="CG32" s="695"/>
      <c r="CH32" s="695"/>
      <c r="CI32" s="695"/>
      <c r="CJ32" s="695"/>
      <c r="CK32" s="695"/>
      <c r="CL32" s="695"/>
      <c r="CM32" s="695"/>
      <c r="CN32" s="695"/>
      <c r="CO32" s="695"/>
      <c r="CP32" s="695"/>
      <c r="CQ32" s="696"/>
      <c r="CR32" s="679">
        <v>56</v>
      </c>
      <c r="CS32" s="680"/>
      <c r="CT32" s="680"/>
      <c r="CU32" s="680"/>
      <c r="CV32" s="680"/>
      <c r="CW32" s="680"/>
      <c r="CX32" s="680"/>
      <c r="CY32" s="681"/>
      <c r="CZ32" s="684">
        <v>0</v>
      </c>
      <c r="DA32" s="712"/>
      <c r="DB32" s="712"/>
      <c r="DC32" s="717"/>
      <c r="DD32" s="688">
        <v>56</v>
      </c>
      <c r="DE32" s="680"/>
      <c r="DF32" s="680"/>
      <c r="DG32" s="680"/>
      <c r="DH32" s="680"/>
      <c r="DI32" s="680"/>
      <c r="DJ32" s="680"/>
      <c r="DK32" s="681"/>
      <c r="DL32" s="688">
        <v>56</v>
      </c>
      <c r="DM32" s="680"/>
      <c r="DN32" s="680"/>
      <c r="DO32" s="680"/>
      <c r="DP32" s="680"/>
      <c r="DQ32" s="680"/>
      <c r="DR32" s="680"/>
      <c r="DS32" s="680"/>
      <c r="DT32" s="680"/>
      <c r="DU32" s="680"/>
      <c r="DV32" s="681"/>
      <c r="DW32" s="684">
        <v>0</v>
      </c>
      <c r="DX32" s="712"/>
      <c r="DY32" s="712"/>
      <c r="DZ32" s="712"/>
      <c r="EA32" s="712"/>
      <c r="EB32" s="712"/>
      <c r="EC32" s="713"/>
    </row>
    <row r="33" spans="2:133" ht="11.25" customHeight="1" x14ac:dyDescent="0.15">
      <c r="B33" s="676" t="s">
        <v>318</v>
      </c>
      <c r="C33" s="677"/>
      <c r="D33" s="677"/>
      <c r="E33" s="677"/>
      <c r="F33" s="677"/>
      <c r="G33" s="677"/>
      <c r="H33" s="677"/>
      <c r="I33" s="677"/>
      <c r="J33" s="677"/>
      <c r="K33" s="677"/>
      <c r="L33" s="677"/>
      <c r="M33" s="677"/>
      <c r="N33" s="677"/>
      <c r="O33" s="677"/>
      <c r="P33" s="677"/>
      <c r="Q33" s="678"/>
      <c r="R33" s="679">
        <v>9378</v>
      </c>
      <c r="S33" s="680"/>
      <c r="T33" s="680"/>
      <c r="U33" s="680"/>
      <c r="V33" s="680"/>
      <c r="W33" s="680"/>
      <c r="X33" s="680"/>
      <c r="Y33" s="681"/>
      <c r="Z33" s="682">
        <v>0.4</v>
      </c>
      <c r="AA33" s="682"/>
      <c r="AB33" s="682"/>
      <c r="AC33" s="682"/>
      <c r="AD33" s="683" t="s">
        <v>127</v>
      </c>
      <c r="AE33" s="683"/>
      <c r="AF33" s="683"/>
      <c r="AG33" s="683"/>
      <c r="AH33" s="683"/>
      <c r="AI33" s="683"/>
      <c r="AJ33" s="683"/>
      <c r="AK33" s="683"/>
      <c r="AL33" s="684" t="s">
        <v>232</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319</v>
      </c>
      <c r="CE33" s="695"/>
      <c r="CF33" s="695"/>
      <c r="CG33" s="695"/>
      <c r="CH33" s="695"/>
      <c r="CI33" s="695"/>
      <c r="CJ33" s="695"/>
      <c r="CK33" s="695"/>
      <c r="CL33" s="695"/>
      <c r="CM33" s="695"/>
      <c r="CN33" s="695"/>
      <c r="CO33" s="695"/>
      <c r="CP33" s="695"/>
      <c r="CQ33" s="696"/>
      <c r="CR33" s="679">
        <v>983061</v>
      </c>
      <c r="CS33" s="715"/>
      <c r="CT33" s="715"/>
      <c r="CU33" s="715"/>
      <c r="CV33" s="715"/>
      <c r="CW33" s="715"/>
      <c r="CX33" s="715"/>
      <c r="CY33" s="716"/>
      <c r="CZ33" s="684">
        <v>40.299999999999997</v>
      </c>
      <c r="DA33" s="712"/>
      <c r="DB33" s="712"/>
      <c r="DC33" s="717"/>
      <c r="DD33" s="688">
        <v>788232</v>
      </c>
      <c r="DE33" s="715"/>
      <c r="DF33" s="715"/>
      <c r="DG33" s="715"/>
      <c r="DH33" s="715"/>
      <c r="DI33" s="715"/>
      <c r="DJ33" s="715"/>
      <c r="DK33" s="716"/>
      <c r="DL33" s="688">
        <v>515472</v>
      </c>
      <c r="DM33" s="715"/>
      <c r="DN33" s="715"/>
      <c r="DO33" s="715"/>
      <c r="DP33" s="715"/>
      <c r="DQ33" s="715"/>
      <c r="DR33" s="715"/>
      <c r="DS33" s="715"/>
      <c r="DT33" s="715"/>
      <c r="DU33" s="715"/>
      <c r="DV33" s="716"/>
      <c r="DW33" s="684">
        <v>40.299999999999997</v>
      </c>
      <c r="DX33" s="712"/>
      <c r="DY33" s="712"/>
      <c r="DZ33" s="712"/>
      <c r="EA33" s="712"/>
      <c r="EB33" s="712"/>
      <c r="EC33" s="713"/>
    </row>
    <row r="34" spans="2:133" ht="11.25" customHeight="1" x14ac:dyDescent="0.15">
      <c r="B34" s="676" t="s">
        <v>320</v>
      </c>
      <c r="C34" s="677"/>
      <c r="D34" s="677"/>
      <c r="E34" s="677"/>
      <c r="F34" s="677"/>
      <c r="G34" s="677"/>
      <c r="H34" s="677"/>
      <c r="I34" s="677"/>
      <c r="J34" s="677"/>
      <c r="K34" s="677"/>
      <c r="L34" s="677"/>
      <c r="M34" s="677"/>
      <c r="N34" s="677"/>
      <c r="O34" s="677"/>
      <c r="P34" s="677"/>
      <c r="Q34" s="678"/>
      <c r="R34" s="679">
        <v>78654</v>
      </c>
      <c r="S34" s="680"/>
      <c r="T34" s="680"/>
      <c r="U34" s="680"/>
      <c r="V34" s="680"/>
      <c r="W34" s="680"/>
      <c r="X34" s="680"/>
      <c r="Y34" s="681"/>
      <c r="Z34" s="682">
        <v>3.1</v>
      </c>
      <c r="AA34" s="682"/>
      <c r="AB34" s="682"/>
      <c r="AC34" s="682"/>
      <c r="AD34" s="683">
        <v>7105</v>
      </c>
      <c r="AE34" s="683"/>
      <c r="AF34" s="683"/>
      <c r="AG34" s="683"/>
      <c r="AH34" s="683"/>
      <c r="AI34" s="683"/>
      <c r="AJ34" s="683"/>
      <c r="AK34" s="683"/>
      <c r="AL34" s="684">
        <v>0.6</v>
      </c>
      <c r="AM34" s="685"/>
      <c r="AN34" s="685"/>
      <c r="AO34" s="686"/>
      <c r="AP34" s="234"/>
      <c r="AQ34" s="658" t="s">
        <v>321</v>
      </c>
      <c r="AR34" s="659"/>
      <c r="AS34" s="659"/>
      <c r="AT34" s="659"/>
      <c r="AU34" s="659"/>
      <c r="AV34" s="659"/>
      <c r="AW34" s="659"/>
      <c r="AX34" s="659"/>
      <c r="AY34" s="659"/>
      <c r="AZ34" s="659"/>
      <c r="BA34" s="659"/>
      <c r="BB34" s="659"/>
      <c r="BC34" s="659"/>
      <c r="BD34" s="659"/>
      <c r="BE34" s="659"/>
      <c r="BF34" s="660"/>
      <c r="BG34" s="658" t="s">
        <v>322</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323</v>
      </c>
      <c r="CE34" s="695"/>
      <c r="CF34" s="695"/>
      <c r="CG34" s="695"/>
      <c r="CH34" s="695"/>
      <c r="CI34" s="695"/>
      <c r="CJ34" s="695"/>
      <c r="CK34" s="695"/>
      <c r="CL34" s="695"/>
      <c r="CM34" s="695"/>
      <c r="CN34" s="695"/>
      <c r="CO34" s="695"/>
      <c r="CP34" s="695"/>
      <c r="CQ34" s="696"/>
      <c r="CR34" s="679">
        <v>453950</v>
      </c>
      <c r="CS34" s="680"/>
      <c r="CT34" s="680"/>
      <c r="CU34" s="680"/>
      <c r="CV34" s="680"/>
      <c r="CW34" s="680"/>
      <c r="CX34" s="680"/>
      <c r="CY34" s="681"/>
      <c r="CZ34" s="684">
        <v>18.600000000000001</v>
      </c>
      <c r="DA34" s="712"/>
      <c r="DB34" s="712"/>
      <c r="DC34" s="717"/>
      <c r="DD34" s="688">
        <v>384159</v>
      </c>
      <c r="DE34" s="680"/>
      <c r="DF34" s="680"/>
      <c r="DG34" s="680"/>
      <c r="DH34" s="680"/>
      <c r="DI34" s="680"/>
      <c r="DJ34" s="680"/>
      <c r="DK34" s="681"/>
      <c r="DL34" s="688">
        <v>191716</v>
      </c>
      <c r="DM34" s="680"/>
      <c r="DN34" s="680"/>
      <c r="DO34" s="680"/>
      <c r="DP34" s="680"/>
      <c r="DQ34" s="680"/>
      <c r="DR34" s="680"/>
      <c r="DS34" s="680"/>
      <c r="DT34" s="680"/>
      <c r="DU34" s="680"/>
      <c r="DV34" s="681"/>
      <c r="DW34" s="684">
        <v>15</v>
      </c>
      <c r="DX34" s="712"/>
      <c r="DY34" s="712"/>
      <c r="DZ34" s="712"/>
      <c r="EA34" s="712"/>
      <c r="EB34" s="712"/>
      <c r="EC34" s="713"/>
    </row>
    <row r="35" spans="2:133" ht="11.25" customHeight="1" x14ac:dyDescent="0.15">
      <c r="B35" s="676" t="s">
        <v>324</v>
      </c>
      <c r="C35" s="677"/>
      <c r="D35" s="677"/>
      <c r="E35" s="677"/>
      <c r="F35" s="677"/>
      <c r="G35" s="677"/>
      <c r="H35" s="677"/>
      <c r="I35" s="677"/>
      <c r="J35" s="677"/>
      <c r="K35" s="677"/>
      <c r="L35" s="677"/>
      <c r="M35" s="677"/>
      <c r="N35" s="677"/>
      <c r="O35" s="677"/>
      <c r="P35" s="677"/>
      <c r="Q35" s="678"/>
      <c r="R35" s="679">
        <v>283512</v>
      </c>
      <c r="S35" s="680"/>
      <c r="T35" s="680"/>
      <c r="U35" s="680"/>
      <c r="V35" s="680"/>
      <c r="W35" s="680"/>
      <c r="X35" s="680"/>
      <c r="Y35" s="681"/>
      <c r="Z35" s="682">
        <v>11.2</v>
      </c>
      <c r="AA35" s="682"/>
      <c r="AB35" s="682"/>
      <c r="AC35" s="682"/>
      <c r="AD35" s="683" t="s">
        <v>232</v>
      </c>
      <c r="AE35" s="683"/>
      <c r="AF35" s="683"/>
      <c r="AG35" s="683"/>
      <c r="AH35" s="683"/>
      <c r="AI35" s="683"/>
      <c r="AJ35" s="683"/>
      <c r="AK35" s="683"/>
      <c r="AL35" s="684" t="s">
        <v>232</v>
      </c>
      <c r="AM35" s="685"/>
      <c r="AN35" s="685"/>
      <c r="AO35" s="686"/>
      <c r="AP35" s="234"/>
      <c r="AQ35" s="752" t="s">
        <v>325</v>
      </c>
      <c r="AR35" s="753"/>
      <c r="AS35" s="753"/>
      <c r="AT35" s="753"/>
      <c r="AU35" s="753"/>
      <c r="AV35" s="753"/>
      <c r="AW35" s="753"/>
      <c r="AX35" s="753"/>
      <c r="AY35" s="754"/>
      <c r="AZ35" s="668">
        <v>95507</v>
      </c>
      <c r="BA35" s="669"/>
      <c r="BB35" s="669"/>
      <c r="BC35" s="669"/>
      <c r="BD35" s="669"/>
      <c r="BE35" s="669"/>
      <c r="BF35" s="755"/>
      <c r="BG35" s="690" t="s">
        <v>326</v>
      </c>
      <c r="BH35" s="691"/>
      <c r="BI35" s="691"/>
      <c r="BJ35" s="691"/>
      <c r="BK35" s="691"/>
      <c r="BL35" s="691"/>
      <c r="BM35" s="691"/>
      <c r="BN35" s="691"/>
      <c r="BO35" s="691"/>
      <c r="BP35" s="691"/>
      <c r="BQ35" s="691"/>
      <c r="BR35" s="691"/>
      <c r="BS35" s="691"/>
      <c r="BT35" s="691"/>
      <c r="BU35" s="692"/>
      <c r="BV35" s="668">
        <v>10782</v>
      </c>
      <c r="BW35" s="669"/>
      <c r="BX35" s="669"/>
      <c r="BY35" s="669"/>
      <c r="BZ35" s="669"/>
      <c r="CA35" s="669"/>
      <c r="CB35" s="755"/>
      <c r="CD35" s="694" t="s">
        <v>327</v>
      </c>
      <c r="CE35" s="695"/>
      <c r="CF35" s="695"/>
      <c r="CG35" s="695"/>
      <c r="CH35" s="695"/>
      <c r="CI35" s="695"/>
      <c r="CJ35" s="695"/>
      <c r="CK35" s="695"/>
      <c r="CL35" s="695"/>
      <c r="CM35" s="695"/>
      <c r="CN35" s="695"/>
      <c r="CO35" s="695"/>
      <c r="CP35" s="695"/>
      <c r="CQ35" s="696"/>
      <c r="CR35" s="679">
        <v>53714</v>
      </c>
      <c r="CS35" s="715"/>
      <c r="CT35" s="715"/>
      <c r="CU35" s="715"/>
      <c r="CV35" s="715"/>
      <c r="CW35" s="715"/>
      <c r="CX35" s="715"/>
      <c r="CY35" s="716"/>
      <c r="CZ35" s="684">
        <v>2.2000000000000002</v>
      </c>
      <c r="DA35" s="712"/>
      <c r="DB35" s="712"/>
      <c r="DC35" s="717"/>
      <c r="DD35" s="688">
        <v>43273</v>
      </c>
      <c r="DE35" s="715"/>
      <c r="DF35" s="715"/>
      <c r="DG35" s="715"/>
      <c r="DH35" s="715"/>
      <c r="DI35" s="715"/>
      <c r="DJ35" s="715"/>
      <c r="DK35" s="716"/>
      <c r="DL35" s="688">
        <v>20464</v>
      </c>
      <c r="DM35" s="715"/>
      <c r="DN35" s="715"/>
      <c r="DO35" s="715"/>
      <c r="DP35" s="715"/>
      <c r="DQ35" s="715"/>
      <c r="DR35" s="715"/>
      <c r="DS35" s="715"/>
      <c r="DT35" s="715"/>
      <c r="DU35" s="715"/>
      <c r="DV35" s="716"/>
      <c r="DW35" s="684">
        <v>1.6</v>
      </c>
      <c r="DX35" s="712"/>
      <c r="DY35" s="712"/>
      <c r="DZ35" s="712"/>
      <c r="EA35" s="712"/>
      <c r="EB35" s="712"/>
      <c r="EC35" s="713"/>
    </row>
    <row r="36" spans="2:133" ht="11.25" customHeight="1" x14ac:dyDescent="0.15">
      <c r="B36" s="676" t="s">
        <v>328</v>
      </c>
      <c r="C36" s="677"/>
      <c r="D36" s="677"/>
      <c r="E36" s="677"/>
      <c r="F36" s="677"/>
      <c r="G36" s="677"/>
      <c r="H36" s="677"/>
      <c r="I36" s="677"/>
      <c r="J36" s="677"/>
      <c r="K36" s="677"/>
      <c r="L36" s="677"/>
      <c r="M36" s="677"/>
      <c r="N36" s="677"/>
      <c r="O36" s="677"/>
      <c r="P36" s="677"/>
      <c r="Q36" s="678"/>
      <c r="R36" s="679" t="s">
        <v>127</v>
      </c>
      <c r="S36" s="680"/>
      <c r="T36" s="680"/>
      <c r="U36" s="680"/>
      <c r="V36" s="680"/>
      <c r="W36" s="680"/>
      <c r="X36" s="680"/>
      <c r="Y36" s="681"/>
      <c r="Z36" s="682" t="s">
        <v>127</v>
      </c>
      <c r="AA36" s="682"/>
      <c r="AB36" s="682"/>
      <c r="AC36" s="682"/>
      <c r="AD36" s="683" t="s">
        <v>232</v>
      </c>
      <c r="AE36" s="683"/>
      <c r="AF36" s="683"/>
      <c r="AG36" s="683"/>
      <c r="AH36" s="683"/>
      <c r="AI36" s="683"/>
      <c r="AJ36" s="683"/>
      <c r="AK36" s="683"/>
      <c r="AL36" s="684" t="s">
        <v>232</v>
      </c>
      <c r="AM36" s="685"/>
      <c r="AN36" s="685"/>
      <c r="AO36" s="686"/>
      <c r="AQ36" s="756" t="s">
        <v>329</v>
      </c>
      <c r="AR36" s="757"/>
      <c r="AS36" s="757"/>
      <c r="AT36" s="757"/>
      <c r="AU36" s="757"/>
      <c r="AV36" s="757"/>
      <c r="AW36" s="757"/>
      <c r="AX36" s="757"/>
      <c r="AY36" s="758"/>
      <c r="AZ36" s="679">
        <v>24000</v>
      </c>
      <c r="BA36" s="680"/>
      <c r="BB36" s="680"/>
      <c r="BC36" s="680"/>
      <c r="BD36" s="715"/>
      <c r="BE36" s="715"/>
      <c r="BF36" s="738"/>
      <c r="BG36" s="694" t="s">
        <v>330</v>
      </c>
      <c r="BH36" s="695"/>
      <c r="BI36" s="695"/>
      <c r="BJ36" s="695"/>
      <c r="BK36" s="695"/>
      <c r="BL36" s="695"/>
      <c r="BM36" s="695"/>
      <c r="BN36" s="695"/>
      <c r="BO36" s="695"/>
      <c r="BP36" s="695"/>
      <c r="BQ36" s="695"/>
      <c r="BR36" s="695"/>
      <c r="BS36" s="695"/>
      <c r="BT36" s="695"/>
      <c r="BU36" s="696"/>
      <c r="BV36" s="679">
        <v>10782</v>
      </c>
      <c r="BW36" s="680"/>
      <c r="BX36" s="680"/>
      <c r="BY36" s="680"/>
      <c r="BZ36" s="680"/>
      <c r="CA36" s="680"/>
      <c r="CB36" s="689"/>
      <c r="CD36" s="694" t="s">
        <v>331</v>
      </c>
      <c r="CE36" s="695"/>
      <c r="CF36" s="695"/>
      <c r="CG36" s="695"/>
      <c r="CH36" s="695"/>
      <c r="CI36" s="695"/>
      <c r="CJ36" s="695"/>
      <c r="CK36" s="695"/>
      <c r="CL36" s="695"/>
      <c r="CM36" s="695"/>
      <c r="CN36" s="695"/>
      <c r="CO36" s="695"/>
      <c r="CP36" s="695"/>
      <c r="CQ36" s="696"/>
      <c r="CR36" s="679">
        <v>316833</v>
      </c>
      <c r="CS36" s="680"/>
      <c r="CT36" s="680"/>
      <c r="CU36" s="680"/>
      <c r="CV36" s="680"/>
      <c r="CW36" s="680"/>
      <c r="CX36" s="680"/>
      <c r="CY36" s="681"/>
      <c r="CZ36" s="684">
        <v>13</v>
      </c>
      <c r="DA36" s="712"/>
      <c r="DB36" s="712"/>
      <c r="DC36" s="717"/>
      <c r="DD36" s="688">
        <v>273301</v>
      </c>
      <c r="DE36" s="680"/>
      <c r="DF36" s="680"/>
      <c r="DG36" s="680"/>
      <c r="DH36" s="680"/>
      <c r="DI36" s="680"/>
      <c r="DJ36" s="680"/>
      <c r="DK36" s="681"/>
      <c r="DL36" s="688">
        <v>215793</v>
      </c>
      <c r="DM36" s="680"/>
      <c r="DN36" s="680"/>
      <c r="DO36" s="680"/>
      <c r="DP36" s="680"/>
      <c r="DQ36" s="680"/>
      <c r="DR36" s="680"/>
      <c r="DS36" s="680"/>
      <c r="DT36" s="680"/>
      <c r="DU36" s="680"/>
      <c r="DV36" s="681"/>
      <c r="DW36" s="684">
        <v>16.899999999999999</v>
      </c>
      <c r="DX36" s="712"/>
      <c r="DY36" s="712"/>
      <c r="DZ36" s="712"/>
      <c r="EA36" s="712"/>
      <c r="EB36" s="712"/>
      <c r="EC36" s="713"/>
    </row>
    <row r="37" spans="2:133" ht="11.25" customHeight="1" x14ac:dyDescent="0.15">
      <c r="B37" s="676" t="s">
        <v>332</v>
      </c>
      <c r="C37" s="677"/>
      <c r="D37" s="677"/>
      <c r="E37" s="677"/>
      <c r="F37" s="677"/>
      <c r="G37" s="677"/>
      <c r="H37" s="677"/>
      <c r="I37" s="677"/>
      <c r="J37" s="677"/>
      <c r="K37" s="677"/>
      <c r="L37" s="677"/>
      <c r="M37" s="677"/>
      <c r="N37" s="677"/>
      <c r="O37" s="677"/>
      <c r="P37" s="677"/>
      <c r="Q37" s="678"/>
      <c r="R37" s="679">
        <v>45112</v>
      </c>
      <c r="S37" s="680"/>
      <c r="T37" s="680"/>
      <c r="U37" s="680"/>
      <c r="V37" s="680"/>
      <c r="W37" s="680"/>
      <c r="X37" s="680"/>
      <c r="Y37" s="681"/>
      <c r="Z37" s="682">
        <v>1.8</v>
      </c>
      <c r="AA37" s="682"/>
      <c r="AB37" s="682"/>
      <c r="AC37" s="682"/>
      <c r="AD37" s="683" t="s">
        <v>127</v>
      </c>
      <c r="AE37" s="683"/>
      <c r="AF37" s="683"/>
      <c r="AG37" s="683"/>
      <c r="AH37" s="683"/>
      <c r="AI37" s="683"/>
      <c r="AJ37" s="683"/>
      <c r="AK37" s="683"/>
      <c r="AL37" s="684" t="s">
        <v>127</v>
      </c>
      <c r="AM37" s="685"/>
      <c r="AN37" s="685"/>
      <c r="AO37" s="686"/>
      <c r="AQ37" s="756" t="s">
        <v>333</v>
      </c>
      <c r="AR37" s="757"/>
      <c r="AS37" s="757"/>
      <c r="AT37" s="757"/>
      <c r="AU37" s="757"/>
      <c r="AV37" s="757"/>
      <c r="AW37" s="757"/>
      <c r="AX37" s="757"/>
      <c r="AY37" s="758"/>
      <c r="AZ37" s="679">
        <v>22819</v>
      </c>
      <c r="BA37" s="680"/>
      <c r="BB37" s="680"/>
      <c r="BC37" s="680"/>
      <c r="BD37" s="715"/>
      <c r="BE37" s="715"/>
      <c r="BF37" s="738"/>
      <c r="BG37" s="694" t="s">
        <v>334</v>
      </c>
      <c r="BH37" s="695"/>
      <c r="BI37" s="695"/>
      <c r="BJ37" s="695"/>
      <c r="BK37" s="695"/>
      <c r="BL37" s="695"/>
      <c r="BM37" s="695"/>
      <c r="BN37" s="695"/>
      <c r="BO37" s="695"/>
      <c r="BP37" s="695"/>
      <c r="BQ37" s="695"/>
      <c r="BR37" s="695"/>
      <c r="BS37" s="695"/>
      <c r="BT37" s="695"/>
      <c r="BU37" s="696"/>
      <c r="BV37" s="679">
        <v>82</v>
      </c>
      <c r="BW37" s="680"/>
      <c r="BX37" s="680"/>
      <c r="BY37" s="680"/>
      <c r="BZ37" s="680"/>
      <c r="CA37" s="680"/>
      <c r="CB37" s="689"/>
      <c r="CD37" s="694" t="s">
        <v>335</v>
      </c>
      <c r="CE37" s="695"/>
      <c r="CF37" s="695"/>
      <c r="CG37" s="695"/>
      <c r="CH37" s="695"/>
      <c r="CI37" s="695"/>
      <c r="CJ37" s="695"/>
      <c r="CK37" s="695"/>
      <c r="CL37" s="695"/>
      <c r="CM37" s="695"/>
      <c r="CN37" s="695"/>
      <c r="CO37" s="695"/>
      <c r="CP37" s="695"/>
      <c r="CQ37" s="696"/>
      <c r="CR37" s="679">
        <v>117912</v>
      </c>
      <c r="CS37" s="715"/>
      <c r="CT37" s="715"/>
      <c r="CU37" s="715"/>
      <c r="CV37" s="715"/>
      <c r="CW37" s="715"/>
      <c r="CX37" s="715"/>
      <c r="CY37" s="716"/>
      <c r="CZ37" s="684">
        <v>4.8</v>
      </c>
      <c r="DA37" s="712"/>
      <c r="DB37" s="712"/>
      <c r="DC37" s="717"/>
      <c r="DD37" s="688">
        <v>117912</v>
      </c>
      <c r="DE37" s="715"/>
      <c r="DF37" s="715"/>
      <c r="DG37" s="715"/>
      <c r="DH37" s="715"/>
      <c r="DI37" s="715"/>
      <c r="DJ37" s="715"/>
      <c r="DK37" s="716"/>
      <c r="DL37" s="688">
        <v>115287</v>
      </c>
      <c r="DM37" s="715"/>
      <c r="DN37" s="715"/>
      <c r="DO37" s="715"/>
      <c r="DP37" s="715"/>
      <c r="DQ37" s="715"/>
      <c r="DR37" s="715"/>
      <c r="DS37" s="715"/>
      <c r="DT37" s="715"/>
      <c r="DU37" s="715"/>
      <c r="DV37" s="716"/>
      <c r="DW37" s="684">
        <v>9</v>
      </c>
      <c r="DX37" s="712"/>
      <c r="DY37" s="712"/>
      <c r="DZ37" s="712"/>
      <c r="EA37" s="712"/>
      <c r="EB37" s="712"/>
      <c r="EC37" s="713"/>
    </row>
    <row r="38" spans="2:133" ht="11.25" customHeight="1" x14ac:dyDescent="0.15">
      <c r="B38" s="724" t="s">
        <v>336</v>
      </c>
      <c r="C38" s="725"/>
      <c r="D38" s="725"/>
      <c r="E38" s="725"/>
      <c r="F38" s="725"/>
      <c r="G38" s="725"/>
      <c r="H38" s="725"/>
      <c r="I38" s="725"/>
      <c r="J38" s="725"/>
      <c r="K38" s="725"/>
      <c r="L38" s="725"/>
      <c r="M38" s="725"/>
      <c r="N38" s="725"/>
      <c r="O38" s="725"/>
      <c r="P38" s="725"/>
      <c r="Q38" s="726"/>
      <c r="R38" s="759">
        <v>2522722</v>
      </c>
      <c r="S38" s="760"/>
      <c r="T38" s="760"/>
      <c r="U38" s="760"/>
      <c r="V38" s="760"/>
      <c r="W38" s="760"/>
      <c r="X38" s="760"/>
      <c r="Y38" s="761"/>
      <c r="Z38" s="762">
        <v>100</v>
      </c>
      <c r="AA38" s="762"/>
      <c r="AB38" s="762"/>
      <c r="AC38" s="762"/>
      <c r="AD38" s="763">
        <v>1235403</v>
      </c>
      <c r="AE38" s="763"/>
      <c r="AF38" s="763"/>
      <c r="AG38" s="763"/>
      <c r="AH38" s="763"/>
      <c r="AI38" s="763"/>
      <c r="AJ38" s="763"/>
      <c r="AK38" s="763"/>
      <c r="AL38" s="764">
        <v>100</v>
      </c>
      <c r="AM38" s="750"/>
      <c r="AN38" s="750"/>
      <c r="AO38" s="765"/>
      <c r="AQ38" s="756" t="s">
        <v>337</v>
      </c>
      <c r="AR38" s="757"/>
      <c r="AS38" s="757"/>
      <c r="AT38" s="757"/>
      <c r="AU38" s="757"/>
      <c r="AV38" s="757"/>
      <c r="AW38" s="757"/>
      <c r="AX38" s="757"/>
      <c r="AY38" s="758"/>
      <c r="AZ38" s="679">
        <v>22188</v>
      </c>
      <c r="BA38" s="680"/>
      <c r="BB38" s="680"/>
      <c r="BC38" s="680"/>
      <c r="BD38" s="715"/>
      <c r="BE38" s="715"/>
      <c r="BF38" s="738"/>
      <c r="BG38" s="694" t="s">
        <v>338</v>
      </c>
      <c r="BH38" s="695"/>
      <c r="BI38" s="695"/>
      <c r="BJ38" s="695"/>
      <c r="BK38" s="695"/>
      <c r="BL38" s="695"/>
      <c r="BM38" s="695"/>
      <c r="BN38" s="695"/>
      <c r="BO38" s="695"/>
      <c r="BP38" s="695"/>
      <c r="BQ38" s="695"/>
      <c r="BR38" s="695"/>
      <c r="BS38" s="695"/>
      <c r="BT38" s="695"/>
      <c r="BU38" s="696"/>
      <c r="BV38" s="679">
        <v>135</v>
      </c>
      <c r="BW38" s="680"/>
      <c r="BX38" s="680"/>
      <c r="BY38" s="680"/>
      <c r="BZ38" s="680"/>
      <c r="CA38" s="680"/>
      <c r="CB38" s="689"/>
      <c r="CD38" s="694" t="s">
        <v>339</v>
      </c>
      <c r="CE38" s="695"/>
      <c r="CF38" s="695"/>
      <c r="CG38" s="695"/>
      <c r="CH38" s="695"/>
      <c r="CI38" s="695"/>
      <c r="CJ38" s="695"/>
      <c r="CK38" s="695"/>
      <c r="CL38" s="695"/>
      <c r="CM38" s="695"/>
      <c r="CN38" s="695"/>
      <c r="CO38" s="695"/>
      <c r="CP38" s="695"/>
      <c r="CQ38" s="696"/>
      <c r="CR38" s="679">
        <v>95507</v>
      </c>
      <c r="CS38" s="680"/>
      <c r="CT38" s="680"/>
      <c r="CU38" s="680"/>
      <c r="CV38" s="680"/>
      <c r="CW38" s="680"/>
      <c r="CX38" s="680"/>
      <c r="CY38" s="681"/>
      <c r="CZ38" s="684">
        <v>3.9</v>
      </c>
      <c r="DA38" s="712"/>
      <c r="DB38" s="712"/>
      <c r="DC38" s="717"/>
      <c r="DD38" s="688">
        <v>87499</v>
      </c>
      <c r="DE38" s="680"/>
      <c r="DF38" s="680"/>
      <c r="DG38" s="680"/>
      <c r="DH38" s="680"/>
      <c r="DI38" s="680"/>
      <c r="DJ38" s="680"/>
      <c r="DK38" s="681"/>
      <c r="DL38" s="688">
        <v>87499</v>
      </c>
      <c r="DM38" s="680"/>
      <c r="DN38" s="680"/>
      <c r="DO38" s="680"/>
      <c r="DP38" s="680"/>
      <c r="DQ38" s="680"/>
      <c r="DR38" s="680"/>
      <c r="DS38" s="680"/>
      <c r="DT38" s="680"/>
      <c r="DU38" s="680"/>
      <c r="DV38" s="681"/>
      <c r="DW38" s="684">
        <v>6.8</v>
      </c>
      <c r="DX38" s="712"/>
      <c r="DY38" s="712"/>
      <c r="DZ38" s="712"/>
      <c r="EA38" s="712"/>
      <c r="EB38" s="712"/>
      <c r="EC38" s="713"/>
    </row>
    <row r="39" spans="2:133" ht="11.25" customHeight="1" x14ac:dyDescent="0.15">
      <c r="AQ39" s="756" t="s">
        <v>340</v>
      </c>
      <c r="AR39" s="757"/>
      <c r="AS39" s="757"/>
      <c r="AT39" s="757"/>
      <c r="AU39" s="757"/>
      <c r="AV39" s="757"/>
      <c r="AW39" s="757"/>
      <c r="AX39" s="757"/>
      <c r="AY39" s="758"/>
      <c r="AZ39" s="679" t="s">
        <v>232</v>
      </c>
      <c r="BA39" s="680"/>
      <c r="BB39" s="680"/>
      <c r="BC39" s="680"/>
      <c r="BD39" s="715"/>
      <c r="BE39" s="715"/>
      <c r="BF39" s="738"/>
      <c r="BG39" s="770" t="s">
        <v>341</v>
      </c>
      <c r="BH39" s="771"/>
      <c r="BI39" s="771"/>
      <c r="BJ39" s="771"/>
      <c r="BK39" s="771"/>
      <c r="BL39" s="235"/>
      <c r="BM39" s="695" t="s">
        <v>342</v>
      </c>
      <c r="BN39" s="695"/>
      <c r="BO39" s="695"/>
      <c r="BP39" s="695"/>
      <c r="BQ39" s="695"/>
      <c r="BR39" s="695"/>
      <c r="BS39" s="695"/>
      <c r="BT39" s="695"/>
      <c r="BU39" s="696"/>
      <c r="BV39" s="679">
        <v>130</v>
      </c>
      <c r="BW39" s="680"/>
      <c r="BX39" s="680"/>
      <c r="BY39" s="680"/>
      <c r="BZ39" s="680"/>
      <c r="CA39" s="680"/>
      <c r="CB39" s="689"/>
      <c r="CD39" s="694" t="s">
        <v>343</v>
      </c>
      <c r="CE39" s="695"/>
      <c r="CF39" s="695"/>
      <c r="CG39" s="695"/>
      <c r="CH39" s="695"/>
      <c r="CI39" s="695"/>
      <c r="CJ39" s="695"/>
      <c r="CK39" s="695"/>
      <c r="CL39" s="695"/>
      <c r="CM39" s="695"/>
      <c r="CN39" s="695"/>
      <c r="CO39" s="695"/>
      <c r="CP39" s="695"/>
      <c r="CQ39" s="696"/>
      <c r="CR39" s="679">
        <v>54557</v>
      </c>
      <c r="CS39" s="715"/>
      <c r="CT39" s="715"/>
      <c r="CU39" s="715"/>
      <c r="CV39" s="715"/>
      <c r="CW39" s="715"/>
      <c r="CX39" s="715"/>
      <c r="CY39" s="716"/>
      <c r="CZ39" s="684">
        <v>2.2000000000000002</v>
      </c>
      <c r="DA39" s="712"/>
      <c r="DB39" s="712"/>
      <c r="DC39" s="717"/>
      <c r="DD39" s="688" t="s">
        <v>232</v>
      </c>
      <c r="DE39" s="715"/>
      <c r="DF39" s="715"/>
      <c r="DG39" s="715"/>
      <c r="DH39" s="715"/>
      <c r="DI39" s="715"/>
      <c r="DJ39" s="715"/>
      <c r="DK39" s="716"/>
      <c r="DL39" s="688" t="s">
        <v>232</v>
      </c>
      <c r="DM39" s="715"/>
      <c r="DN39" s="715"/>
      <c r="DO39" s="715"/>
      <c r="DP39" s="715"/>
      <c r="DQ39" s="715"/>
      <c r="DR39" s="715"/>
      <c r="DS39" s="715"/>
      <c r="DT39" s="715"/>
      <c r="DU39" s="715"/>
      <c r="DV39" s="716"/>
      <c r="DW39" s="684" t="s">
        <v>127</v>
      </c>
      <c r="DX39" s="712"/>
      <c r="DY39" s="712"/>
      <c r="DZ39" s="712"/>
      <c r="EA39" s="712"/>
      <c r="EB39" s="712"/>
      <c r="EC39" s="713"/>
    </row>
    <row r="40" spans="2:133" ht="11.25" customHeight="1" x14ac:dyDescent="0.15">
      <c r="AQ40" s="756" t="s">
        <v>344</v>
      </c>
      <c r="AR40" s="757"/>
      <c r="AS40" s="757"/>
      <c r="AT40" s="757"/>
      <c r="AU40" s="757"/>
      <c r="AV40" s="757"/>
      <c r="AW40" s="757"/>
      <c r="AX40" s="757"/>
      <c r="AY40" s="758"/>
      <c r="AZ40" s="679">
        <v>2597</v>
      </c>
      <c r="BA40" s="680"/>
      <c r="BB40" s="680"/>
      <c r="BC40" s="680"/>
      <c r="BD40" s="715"/>
      <c r="BE40" s="715"/>
      <c r="BF40" s="738"/>
      <c r="BG40" s="770"/>
      <c r="BH40" s="771"/>
      <c r="BI40" s="771"/>
      <c r="BJ40" s="771"/>
      <c r="BK40" s="771"/>
      <c r="BL40" s="235"/>
      <c r="BM40" s="695" t="s">
        <v>345</v>
      </c>
      <c r="BN40" s="695"/>
      <c r="BO40" s="695"/>
      <c r="BP40" s="695"/>
      <c r="BQ40" s="695"/>
      <c r="BR40" s="695"/>
      <c r="BS40" s="695"/>
      <c r="BT40" s="695"/>
      <c r="BU40" s="696"/>
      <c r="BV40" s="679" t="s">
        <v>232</v>
      </c>
      <c r="BW40" s="680"/>
      <c r="BX40" s="680"/>
      <c r="BY40" s="680"/>
      <c r="BZ40" s="680"/>
      <c r="CA40" s="680"/>
      <c r="CB40" s="689"/>
      <c r="CD40" s="694" t="s">
        <v>346</v>
      </c>
      <c r="CE40" s="695"/>
      <c r="CF40" s="695"/>
      <c r="CG40" s="695"/>
      <c r="CH40" s="695"/>
      <c r="CI40" s="695"/>
      <c r="CJ40" s="695"/>
      <c r="CK40" s="695"/>
      <c r="CL40" s="695"/>
      <c r="CM40" s="695"/>
      <c r="CN40" s="695"/>
      <c r="CO40" s="695"/>
      <c r="CP40" s="695"/>
      <c r="CQ40" s="696"/>
      <c r="CR40" s="679">
        <v>8500</v>
      </c>
      <c r="CS40" s="680"/>
      <c r="CT40" s="680"/>
      <c r="CU40" s="680"/>
      <c r="CV40" s="680"/>
      <c r="CW40" s="680"/>
      <c r="CX40" s="680"/>
      <c r="CY40" s="681"/>
      <c r="CZ40" s="684">
        <v>0.3</v>
      </c>
      <c r="DA40" s="712"/>
      <c r="DB40" s="712"/>
      <c r="DC40" s="717"/>
      <c r="DD40" s="688" t="s">
        <v>127</v>
      </c>
      <c r="DE40" s="680"/>
      <c r="DF40" s="680"/>
      <c r="DG40" s="680"/>
      <c r="DH40" s="680"/>
      <c r="DI40" s="680"/>
      <c r="DJ40" s="680"/>
      <c r="DK40" s="681"/>
      <c r="DL40" s="688" t="s">
        <v>232</v>
      </c>
      <c r="DM40" s="680"/>
      <c r="DN40" s="680"/>
      <c r="DO40" s="680"/>
      <c r="DP40" s="680"/>
      <c r="DQ40" s="680"/>
      <c r="DR40" s="680"/>
      <c r="DS40" s="680"/>
      <c r="DT40" s="680"/>
      <c r="DU40" s="680"/>
      <c r="DV40" s="681"/>
      <c r="DW40" s="684" t="s">
        <v>127</v>
      </c>
      <c r="DX40" s="712"/>
      <c r="DY40" s="712"/>
      <c r="DZ40" s="712"/>
      <c r="EA40" s="712"/>
      <c r="EB40" s="712"/>
      <c r="EC40" s="713"/>
    </row>
    <row r="41" spans="2:133" ht="11.25" customHeight="1" x14ac:dyDescent="0.15">
      <c r="AQ41" s="766" t="s">
        <v>347</v>
      </c>
      <c r="AR41" s="767"/>
      <c r="AS41" s="767"/>
      <c r="AT41" s="767"/>
      <c r="AU41" s="767"/>
      <c r="AV41" s="767"/>
      <c r="AW41" s="767"/>
      <c r="AX41" s="767"/>
      <c r="AY41" s="768"/>
      <c r="AZ41" s="759">
        <v>23903</v>
      </c>
      <c r="BA41" s="760"/>
      <c r="BB41" s="760"/>
      <c r="BC41" s="760"/>
      <c r="BD41" s="749"/>
      <c r="BE41" s="749"/>
      <c r="BF41" s="751"/>
      <c r="BG41" s="772"/>
      <c r="BH41" s="773"/>
      <c r="BI41" s="773"/>
      <c r="BJ41" s="773"/>
      <c r="BK41" s="773"/>
      <c r="BL41" s="236"/>
      <c r="BM41" s="704" t="s">
        <v>348</v>
      </c>
      <c r="BN41" s="704"/>
      <c r="BO41" s="704"/>
      <c r="BP41" s="704"/>
      <c r="BQ41" s="704"/>
      <c r="BR41" s="704"/>
      <c r="BS41" s="704"/>
      <c r="BT41" s="704"/>
      <c r="BU41" s="705"/>
      <c r="BV41" s="759">
        <v>318</v>
      </c>
      <c r="BW41" s="760"/>
      <c r="BX41" s="760"/>
      <c r="BY41" s="760"/>
      <c r="BZ41" s="760"/>
      <c r="CA41" s="760"/>
      <c r="CB41" s="769"/>
      <c r="CD41" s="694" t="s">
        <v>349</v>
      </c>
      <c r="CE41" s="695"/>
      <c r="CF41" s="695"/>
      <c r="CG41" s="695"/>
      <c r="CH41" s="695"/>
      <c r="CI41" s="695"/>
      <c r="CJ41" s="695"/>
      <c r="CK41" s="695"/>
      <c r="CL41" s="695"/>
      <c r="CM41" s="695"/>
      <c r="CN41" s="695"/>
      <c r="CO41" s="695"/>
      <c r="CP41" s="695"/>
      <c r="CQ41" s="696"/>
      <c r="CR41" s="679" t="s">
        <v>232</v>
      </c>
      <c r="CS41" s="715"/>
      <c r="CT41" s="715"/>
      <c r="CU41" s="715"/>
      <c r="CV41" s="715"/>
      <c r="CW41" s="715"/>
      <c r="CX41" s="715"/>
      <c r="CY41" s="716"/>
      <c r="CZ41" s="684" t="s">
        <v>127</v>
      </c>
      <c r="DA41" s="712"/>
      <c r="DB41" s="712"/>
      <c r="DC41" s="717"/>
      <c r="DD41" s="688" t="s">
        <v>232</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350</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351</v>
      </c>
      <c r="CE42" s="677"/>
      <c r="CF42" s="677"/>
      <c r="CG42" s="677"/>
      <c r="CH42" s="677"/>
      <c r="CI42" s="677"/>
      <c r="CJ42" s="677"/>
      <c r="CK42" s="677"/>
      <c r="CL42" s="677"/>
      <c r="CM42" s="677"/>
      <c r="CN42" s="677"/>
      <c r="CO42" s="677"/>
      <c r="CP42" s="677"/>
      <c r="CQ42" s="678"/>
      <c r="CR42" s="679">
        <v>676146</v>
      </c>
      <c r="CS42" s="680"/>
      <c r="CT42" s="680"/>
      <c r="CU42" s="680"/>
      <c r="CV42" s="680"/>
      <c r="CW42" s="680"/>
      <c r="CX42" s="680"/>
      <c r="CY42" s="681"/>
      <c r="CZ42" s="684">
        <v>27.7</v>
      </c>
      <c r="DA42" s="685"/>
      <c r="DB42" s="685"/>
      <c r="DC42" s="780"/>
      <c r="DD42" s="688">
        <v>118137</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352</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353</v>
      </c>
      <c r="CE43" s="677"/>
      <c r="CF43" s="677"/>
      <c r="CG43" s="677"/>
      <c r="CH43" s="677"/>
      <c r="CI43" s="677"/>
      <c r="CJ43" s="677"/>
      <c r="CK43" s="677"/>
      <c r="CL43" s="677"/>
      <c r="CM43" s="677"/>
      <c r="CN43" s="677"/>
      <c r="CO43" s="677"/>
      <c r="CP43" s="677"/>
      <c r="CQ43" s="678"/>
      <c r="CR43" s="679">
        <v>4865</v>
      </c>
      <c r="CS43" s="715"/>
      <c r="CT43" s="715"/>
      <c r="CU43" s="715"/>
      <c r="CV43" s="715"/>
      <c r="CW43" s="715"/>
      <c r="CX43" s="715"/>
      <c r="CY43" s="716"/>
      <c r="CZ43" s="684">
        <v>0.2</v>
      </c>
      <c r="DA43" s="712"/>
      <c r="DB43" s="712"/>
      <c r="DC43" s="717"/>
      <c r="DD43" s="688">
        <v>4865</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354</v>
      </c>
      <c r="CD44" s="791" t="s">
        <v>305</v>
      </c>
      <c r="CE44" s="792"/>
      <c r="CF44" s="676" t="s">
        <v>355</v>
      </c>
      <c r="CG44" s="677"/>
      <c r="CH44" s="677"/>
      <c r="CI44" s="677"/>
      <c r="CJ44" s="677"/>
      <c r="CK44" s="677"/>
      <c r="CL44" s="677"/>
      <c r="CM44" s="677"/>
      <c r="CN44" s="677"/>
      <c r="CO44" s="677"/>
      <c r="CP44" s="677"/>
      <c r="CQ44" s="678"/>
      <c r="CR44" s="679">
        <v>676146</v>
      </c>
      <c r="CS44" s="680"/>
      <c r="CT44" s="680"/>
      <c r="CU44" s="680"/>
      <c r="CV44" s="680"/>
      <c r="CW44" s="680"/>
      <c r="CX44" s="680"/>
      <c r="CY44" s="681"/>
      <c r="CZ44" s="684">
        <v>27.7</v>
      </c>
      <c r="DA44" s="685"/>
      <c r="DB44" s="685"/>
      <c r="DC44" s="780"/>
      <c r="DD44" s="688">
        <v>118137</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356</v>
      </c>
      <c r="CG45" s="677"/>
      <c r="CH45" s="677"/>
      <c r="CI45" s="677"/>
      <c r="CJ45" s="677"/>
      <c r="CK45" s="677"/>
      <c r="CL45" s="677"/>
      <c r="CM45" s="677"/>
      <c r="CN45" s="677"/>
      <c r="CO45" s="677"/>
      <c r="CP45" s="677"/>
      <c r="CQ45" s="678"/>
      <c r="CR45" s="679">
        <v>363598</v>
      </c>
      <c r="CS45" s="715"/>
      <c r="CT45" s="715"/>
      <c r="CU45" s="715"/>
      <c r="CV45" s="715"/>
      <c r="CW45" s="715"/>
      <c r="CX45" s="715"/>
      <c r="CY45" s="716"/>
      <c r="CZ45" s="684">
        <v>14.9</v>
      </c>
      <c r="DA45" s="712"/>
      <c r="DB45" s="712"/>
      <c r="DC45" s="717"/>
      <c r="DD45" s="688">
        <v>22282</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357</v>
      </c>
      <c r="CG46" s="677"/>
      <c r="CH46" s="677"/>
      <c r="CI46" s="677"/>
      <c r="CJ46" s="677"/>
      <c r="CK46" s="677"/>
      <c r="CL46" s="677"/>
      <c r="CM46" s="677"/>
      <c r="CN46" s="677"/>
      <c r="CO46" s="677"/>
      <c r="CP46" s="677"/>
      <c r="CQ46" s="678"/>
      <c r="CR46" s="679">
        <v>312548</v>
      </c>
      <c r="CS46" s="680"/>
      <c r="CT46" s="680"/>
      <c r="CU46" s="680"/>
      <c r="CV46" s="680"/>
      <c r="CW46" s="680"/>
      <c r="CX46" s="680"/>
      <c r="CY46" s="681"/>
      <c r="CZ46" s="684">
        <v>12.8</v>
      </c>
      <c r="DA46" s="685"/>
      <c r="DB46" s="685"/>
      <c r="DC46" s="780"/>
      <c r="DD46" s="688">
        <v>95855</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358</v>
      </c>
      <c r="CG47" s="677"/>
      <c r="CH47" s="677"/>
      <c r="CI47" s="677"/>
      <c r="CJ47" s="677"/>
      <c r="CK47" s="677"/>
      <c r="CL47" s="677"/>
      <c r="CM47" s="677"/>
      <c r="CN47" s="677"/>
      <c r="CO47" s="677"/>
      <c r="CP47" s="677"/>
      <c r="CQ47" s="678"/>
      <c r="CR47" s="679" t="s">
        <v>127</v>
      </c>
      <c r="CS47" s="715"/>
      <c r="CT47" s="715"/>
      <c r="CU47" s="715"/>
      <c r="CV47" s="715"/>
      <c r="CW47" s="715"/>
      <c r="CX47" s="715"/>
      <c r="CY47" s="716"/>
      <c r="CZ47" s="684" t="s">
        <v>127</v>
      </c>
      <c r="DA47" s="712"/>
      <c r="DB47" s="712"/>
      <c r="DC47" s="717"/>
      <c r="DD47" s="688" t="s">
        <v>127</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359</v>
      </c>
      <c r="CG48" s="677"/>
      <c r="CH48" s="677"/>
      <c r="CI48" s="677"/>
      <c r="CJ48" s="677"/>
      <c r="CK48" s="677"/>
      <c r="CL48" s="677"/>
      <c r="CM48" s="677"/>
      <c r="CN48" s="677"/>
      <c r="CO48" s="677"/>
      <c r="CP48" s="677"/>
      <c r="CQ48" s="678"/>
      <c r="CR48" s="679" t="s">
        <v>232</v>
      </c>
      <c r="CS48" s="680"/>
      <c r="CT48" s="680"/>
      <c r="CU48" s="680"/>
      <c r="CV48" s="680"/>
      <c r="CW48" s="680"/>
      <c r="CX48" s="680"/>
      <c r="CY48" s="681"/>
      <c r="CZ48" s="684" t="s">
        <v>127</v>
      </c>
      <c r="DA48" s="685"/>
      <c r="DB48" s="685"/>
      <c r="DC48" s="780"/>
      <c r="DD48" s="688" t="s">
        <v>127</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360</v>
      </c>
      <c r="CE49" s="725"/>
      <c r="CF49" s="725"/>
      <c r="CG49" s="725"/>
      <c r="CH49" s="725"/>
      <c r="CI49" s="725"/>
      <c r="CJ49" s="725"/>
      <c r="CK49" s="725"/>
      <c r="CL49" s="725"/>
      <c r="CM49" s="725"/>
      <c r="CN49" s="725"/>
      <c r="CO49" s="725"/>
      <c r="CP49" s="725"/>
      <c r="CQ49" s="726"/>
      <c r="CR49" s="759">
        <v>2438349</v>
      </c>
      <c r="CS49" s="749"/>
      <c r="CT49" s="749"/>
      <c r="CU49" s="749"/>
      <c r="CV49" s="749"/>
      <c r="CW49" s="749"/>
      <c r="CX49" s="749"/>
      <c r="CY49" s="781"/>
      <c r="CZ49" s="764">
        <v>100</v>
      </c>
      <c r="DA49" s="782"/>
      <c r="DB49" s="782"/>
      <c r="DC49" s="783"/>
      <c r="DD49" s="784">
        <v>1624619</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E9u4DxwiMngakX4wLRwyhaBlWYvwz6Z2SK/dpjogTRNVMe5cHvf5J9R/gLA+WNSkOkkwyh7JbyC6SoKgG788qg==" saltValue="rSqJ6dUqR6R8bosMN05wA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topLeftCell="A73" zoomScale="70" zoomScaleNormal="25" zoomScaleSheetLayoutView="70" workbookViewId="0">
      <selection activeCell="AU88" sqref="AU88:AY88"/>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361</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362</v>
      </c>
      <c r="DK2" s="827"/>
      <c r="DL2" s="827"/>
      <c r="DM2" s="827"/>
      <c r="DN2" s="827"/>
      <c r="DO2" s="828"/>
      <c r="DP2" s="249"/>
      <c r="DQ2" s="826" t="s">
        <v>363</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364</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365</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366</v>
      </c>
      <c r="B5" s="821"/>
      <c r="C5" s="821"/>
      <c r="D5" s="821"/>
      <c r="E5" s="821"/>
      <c r="F5" s="821"/>
      <c r="G5" s="821"/>
      <c r="H5" s="821"/>
      <c r="I5" s="821"/>
      <c r="J5" s="821"/>
      <c r="K5" s="821"/>
      <c r="L5" s="821"/>
      <c r="M5" s="821"/>
      <c r="N5" s="821"/>
      <c r="O5" s="821"/>
      <c r="P5" s="822"/>
      <c r="Q5" s="797" t="s">
        <v>367</v>
      </c>
      <c r="R5" s="798"/>
      <c r="S5" s="798"/>
      <c r="T5" s="798"/>
      <c r="U5" s="799"/>
      <c r="V5" s="797" t="s">
        <v>368</v>
      </c>
      <c r="W5" s="798"/>
      <c r="X5" s="798"/>
      <c r="Y5" s="798"/>
      <c r="Z5" s="799"/>
      <c r="AA5" s="797" t="s">
        <v>369</v>
      </c>
      <c r="AB5" s="798"/>
      <c r="AC5" s="798"/>
      <c r="AD5" s="798"/>
      <c r="AE5" s="798"/>
      <c r="AF5" s="830" t="s">
        <v>370</v>
      </c>
      <c r="AG5" s="798"/>
      <c r="AH5" s="798"/>
      <c r="AI5" s="798"/>
      <c r="AJ5" s="809"/>
      <c r="AK5" s="798" t="s">
        <v>371</v>
      </c>
      <c r="AL5" s="798"/>
      <c r="AM5" s="798"/>
      <c r="AN5" s="798"/>
      <c r="AO5" s="799"/>
      <c r="AP5" s="797" t="s">
        <v>372</v>
      </c>
      <c r="AQ5" s="798"/>
      <c r="AR5" s="798"/>
      <c r="AS5" s="798"/>
      <c r="AT5" s="799"/>
      <c r="AU5" s="797" t="s">
        <v>373</v>
      </c>
      <c r="AV5" s="798"/>
      <c r="AW5" s="798"/>
      <c r="AX5" s="798"/>
      <c r="AY5" s="809"/>
      <c r="AZ5" s="256"/>
      <c r="BA5" s="256"/>
      <c r="BB5" s="256"/>
      <c r="BC5" s="256"/>
      <c r="BD5" s="256"/>
      <c r="BE5" s="257"/>
      <c r="BF5" s="257"/>
      <c r="BG5" s="257"/>
      <c r="BH5" s="257"/>
      <c r="BI5" s="257"/>
      <c r="BJ5" s="257"/>
      <c r="BK5" s="257"/>
      <c r="BL5" s="257"/>
      <c r="BM5" s="257"/>
      <c r="BN5" s="257"/>
      <c r="BO5" s="257"/>
      <c r="BP5" s="257"/>
      <c r="BQ5" s="820" t="s">
        <v>374</v>
      </c>
      <c r="BR5" s="821"/>
      <c r="BS5" s="821"/>
      <c r="BT5" s="821"/>
      <c r="BU5" s="821"/>
      <c r="BV5" s="821"/>
      <c r="BW5" s="821"/>
      <c r="BX5" s="821"/>
      <c r="BY5" s="821"/>
      <c r="BZ5" s="821"/>
      <c r="CA5" s="821"/>
      <c r="CB5" s="821"/>
      <c r="CC5" s="821"/>
      <c r="CD5" s="821"/>
      <c r="CE5" s="821"/>
      <c r="CF5" s="821"/>
      <c r="CG5" s="822"/>
      <c r="CH5" s="797" t="s">
        <v>375</v>
      </c>
      <c r="CI5" s="798"/>
      <c r="CJ5" s="798"/>
      <c r="CK5" s="798"/>
      <c r="CL5" s="799"/>
      <c r="CM5" s="797" t="s">
        <v>376</v>
      </c>
      <c r="CN5" s="798"/>
      <c r="CO5" s="798"/>
      <c r="CP5" s="798"/>
      <c r="CQ5" s="799"/>
      <c r="CR5" s="797" t="s">
        <v>377</v>
      </c>
      <c r="CS5" s="798"/>
      <c r="CT5" s="798"/>
      <c r="CU5" s="798"/>
      <c r="CV5" s="799"/>
      <c r="CW5" s="797" t="s">
        <v>378</v>
      </c>
      <c r="CX5" s="798"/>
      <c r="CY5" s="798"/>
      <c r="CZ5" s="798"/>
      <c r="DA5" s="799"/>
      <c r="DB5" s="797" t="s">
        <v>379</v>
      </c>
      <c r="DC5" s="798"/>
      <c r="DD5" s="798"/>
      <c r="DE5" s="798"/>
      <c r="DF5" s="799"/>
      <c r="DG5" s="803" t="s">
        <v>380</v>
      </c>
      <c r="DH5" s="804"/>
      <c r="DI5" s="804"/>
      <c r="DJ5" s="804"/>
      <c r="DK5" s="805"/>
      <c r="DL5" s="803" t="s">
        <v>381</v>
      </c>
      <c r="DM5" s="804"/>
      <c r="DN5" s="804"/>
      <c r="DO5" s="804"/>
      <c r="DP5" s="805"/>
      <c r="DQ5" s="797" t="s">
        <v>382</v>
      </c>
      <c r="DR5" s="798"/>
      <c r="DS5" s="798"/>
      <c r="DT5" s="798"/>
      <c r="DU5" s="799"/>
      <c r="DV5" s="797" t="s">
        <v>373</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383</v>
      </c>
      <c r="C7" s="812"/>
      <c r="D7" s="812"/>
      <c r="E7" s="812"/>
      <c r="F7" s="812"/>
      <c r="G7" s="812"/>
      <c r="H7" s="812"/>
      <c r="I7" s="812"/>
      <c r="J7" s="812"/>
      <c r="K7" s="812"/>
      <c r="L7" s="812"/>
      <c r="M7" s="812"/>
      <c r="N7" s="812"/>
      <c r="O7" s="812"/>
      <c r="P7" s="813"/>
      <c r="Q7" s="814">
        <v>2522</v>
      </c>
      <c r="R7" s="815"/>
      <c r="S7" s="815"/>
      <c r="T7" s="815"/>
      <c r="U7" s="815"/>
      <c r="V7" s="815">
        <v>2438</v>
      </c>
      <c r="W7" s="815"/>
      <c r="X7" s="815"/>
      <c r="Y7" s="815"/>
      <c r="Z7" s="815"/>
      <c r="AA7" s="815">
        <v>84</v>
      </c>
      <c r="AB7" s="815"/>
      <c r="AC7" s="815"/>
      <c r="AD7" s="815"/>
      <c r="AE7" s="816"/>
      <c r="AF7" s="817">
        <v>84</v>
      </c>
      <c r="AG7" s="818"/>
      <c r="AH7" s="818"/>
      <c r="AI7" s="818"/>
      <c r="AJ7" s="819"/>
      <c r="AK7" s="854">
        <v>346</v>
      </c>
      <c r="AL7" s="855"/>
      <c r="AM7" s="855"/>
      <c r="AN7" s="855"/>
      <c r="AO7" s="855"/>
      <c r="AP7" s="855">
        <v>3296</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c r="BT7" s="859"/>
      <c r="BU7" s="859"/>
      <c r="BV7" s="859"/>
      <c r="BW7" s="859"/>
      <c r="BX7" s="859"/>
      <c r="BY7" s="859"/>
      <c r="BZ7" s="859"/>
      <c r="CA7" s="859"/>
      <c r="CB7" s="859"/>
      <c r="CC7" s="859"/>
      <c r="CD7" s="859"/>
      <c r="CE7" s="859"/>
      <c r="CF7" s="859"/>
      <c r="CG7" s="860"/>
      <c r="CH7" s="851"/>
      <c r="CI7" s="852"/>
      <c r="CJ7" s="852"/>
      <c r="CK7" s="852"/>
      <c r="CL7" s="853"/>
      <c r="CM7" s="851"/>
      <c r="CN7" s="852"/>
      <c r="CO7" s="852"/>
      <c r="CP7" s="852"/>
      <c r="CQ7" s="853"/>
      <c r="CR7" s="851"/>
      <c r="CS7" s="852"/>
      <c r="CT7" s="852"/>
      <c r="CU7" s="852"/>
      <c r="CV7" s="853"/>
      <c r="CW7" s="851"/>
      <c r="CX7" s="852"/>
      <c r="CY7" s="852"/>
      <c r="CZ7" s="852"/>
      <c r="DA7" s="853"/>
      <c r="DB7" s="851"/>
      <c r="DC7" s="852"/>
      <c r="DD7" s="852"/>
      <c r="DE7" s="852"/>
      <c r="DF7" s="853"/>
      <c r="DG7" s="851"/>
      <c r="DH7" s="852"/>
      <c r="DI7" s="852"/>
      <c r="DJ7" s="852"/>
      <c r="DK7" s="853"/>
      <c r="DL7" s="851"/>
      <c r="DM7" s="852"/>
      <c r="DN7" s="852"/>
      <c r="DO7" s="852"/>
      <c r="DP7" s="853"/>
      <c r="DQ7" s="851"/>
      <c r="DR7" s="852"/>
      <c r="DS7" s="852"/>
      <c r="DT7" s="852"/>
      <c r="DU7" s="853"/>
      <c r="DV7" s="832"/>
      <c r="DW7" s="833"/>
      <c r="DX7" s="833"/>
      <c r="DY7" s="833"/>
      <c r="DZ7" s="834"/>
      <c r="EA7" s="254"/>
    </row>
    <row r="8" spans="1:131" s="255" customFormat="1" ht="26.25" customHeight="1" x14ac:dyDescent="0.15">
      <c r="A8" s="261">
        <v>2</v>
      </c>
      <c r="B8" s="835"/>
      <c r="C8" s="836"/>
      <c r="D8" s="836"/>
      <c r="E8" s="836"/>
      <c r="F8" s="836"/>
      <c r="G8" s="836"/>
      <c r="H8" s="836"/>
      <c r="I8" s="836"/>
      <c r="J8" s="836"/>
      <c r="K8" s="836"/>
      <c r="L8" s="836"/>
      <c r="M8" s="836"/>
      <c r="N8" s="836"/>
      <c r="O8" s="836"/>
      <c r="P8" s="837"/>
      <c r="Q8" s="838"/>
      <c r="R8" s="839"/>
      <c r="S8" s="839"/>
      <c r="T8" s="839"/>
      <c r="U8" s="839"/>
      <c r="V8" s="839"/>
      <c r="W8" s="839"/>
      <c r="X8" s="839"/>
      <c r="Y8" s="839"/>
      <c r="Z8" s="839"/>
      <c r="AA8" s="839"/>
      <c r="AB8" s="839"/>
      <c r="AC8" s="839"/>
      <c r="AD8" s="839"/>
      <c r="AE8" s="840"/>
      <c r="AF8" s="841"/>
      <c r="AG8" s="842"/>
      <c r="AH8" s="842"/>
      <c r="AI8" s="842"/>
      <c r="AJ8" s="843"/>
      <c r="AK8" s="844"/>
      <c r="AL8" s="845"/>
      <c r="AM8" s="845"/>
      <c r="AN8" s="845"/>
      <c r="AO8" s="845"/>
      <c r="AP8" s="845"/>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c r="BT8" s="849"/>
      <c r="BU8" s="849"/>
      <c r="BV8" s="849"/>
      <c r="BW8" s="849"/>
      <c r="BX8" s="849"/>
      <c r="BY8" s="849"/>
      <c r="BZ8" s="849"/>
      <c r="CA8" s="849"/>
      <c r="CB8" s="849"/>
      <c r="CC8" s="849"/>
      <c r="CD8" s="849"/>
      <c r="CE8" s="849"/>
      <c r="CF8" s="849"/>
      <c r="CG8" s="850"/>
      <c r="CH8" s="861"/>
      <c r="CI8" s="862"/>
      <c r="CJ8" s="862"/>
      <c r="CK8" s="862"/>
      <c r="CL8" s="863"/>
      <c r="CM8" s="861"/>
      <c r="CN8" s="862"/>
      <c r="CO8" s="862"/>
      <c r="CP8" s="862"/>
      <c r="CQ8" s="863"/>
      <c r="CR8" s="861"/>
      <c r="CS8" s="862"/>
      <c r="CT8" s="862"/>
      <c r="CU8" s="862"/>
      <c r="CV8" s="863"/>
      <c r="CW8" s="861"/>
      <c r="CX8" s="862"/>
      <c r="CY8" s="862"/>
      <c r="CZ8" s="862"/>
      <c r="DA8" s="863"/>
      <c r="DB8" s="861"/>
      <c r="DC8" s="862"/>
      <c r="DD8" s="862"/>
      <c r="DE8" s="862"/>
      <c r="DF8" s="863"/>
      <c r="DG8" s="861"/>
      <c r="DH8" s="862"/>
      <c r="DI8" s="862"/>
      <c r="DJ8" s="862"/>
      <c r="DK8" s="863"/>
      <c r="DL8" s="861"/>
      <c r="DM8" s="862"/>
      <c r="DN8" s="862"/>
      <c r="DO8" s="862"/>
      <c r="DP8" s="863"/>
      <c r="DQ8" s="861"/>
      <c r="DR8" s="862"/>
      <c r="DS8" s="862"/>
      <c r="DT8" s="862"/>
      <c r="DU8" s="863"/>
      <c r="DV8" s="864"/>
      <c r="DW8" s="865"/>
      <c r="DX8" s="865"/>
      <c r="DY8" s="865"/>
      <c r="DZ8" s="866"/>
      <c r="EA8" s="254"/>
    </row>
    <row r="9" spans="1:131" s="255" customFormat="1" ht="26.25" customHeight="1" x14ac:dyDescent="0.15">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384</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385</v>
      </c>
      <c r="B23" s="870" t="s">
        <v>386</v>
      </c>
      <c r="C23" s="871"/>
      <c r="D23" s="871"/>
      <c r="E23" s="871"/>
      <c r="F23" s="871"/>
      <c r="G23" s="871"/>
      <c r="H23" s="871"/>
      <c r="I23" s="871"/>
      <c r="J23" s="871"/>
      <c r="K23" s="871"/>
      <c r="L23" s="871"/>
      <c r="M23" s="871"/>
      <c r="N23" s="871"/>
      <c r="O23" s="871"/>
      <c r="P23" s="872"/>
      <c r="Q23" s="873">
        <v>2522</v>
      </c>
      <c r="R23" s="874"/>
      <c r="S23" s="874"/>
      <c r="T23" s="874"/>
      <c r="U23" s="874"/>
      <c r="V23" s="874">
        <v>2438</v>
      </c>
      <c r="W23" s="874"/>
      <c r="X23" s="874"/>
      <c r="Y23" s="874"/>
      <c r="Z23" s="874"/>
      <c r="AA23" s="874">
        <v>84</v>
      </c>
      <c r="AB23" s="874"/>
      <c r="AC23" s="874"/>
      <c r="AD23" s="874"/>
      <c r="AE23" s="875"/>
      <c r="AF23" s="876">
        <v>84</v>
      </c>
      <c r="AG23" s="874"/>
      <c r="AH23" s="874"/>
      <c r="AI23" s="874"/>
      <c r="AJ23" s="877"/>
      <c r="AK23" s="878"/>
      <c r="AL23" s="879"/>
      <c r="AM23" s="879"/>
      <c r="AN23" s="879"/>
      <c r="AO23" s="879"/>
      <c r="AP23" s="874">
        <v>3296</v>
      </c>
      <c r="AQ23" s="874"/>
      <c r="AR23" s="874"/>
      <c r="AS23" s="874"/>
      <c r="AT23" s="874"/>
      <c r="AU23" s="880"/>
      <c r="AV23" s="880"/>
      <c r="AW23" s="880"/>
      <c r="AX23" s="880"/>
      <c r="AY23" s="881"/>
      <c r="AZ23" s="889" t="s">
        <v>387</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388</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389</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366</v>
      </c>
      <c r="B26" s="821"/>
      <c r="C26" s="821"/>
      <c r="D26" s="821"/>
      <c r="E26" s="821"/>
      <c r="F26" s="821"/>
      <c r="G26" s="821"/>
      <c r="H26" s="821"/>
      <c r="I26" s="821"/>
      <c r="J26" s="821"/>
      <c r="K26" s="821"/>
      <c r="L26" s="821"/>
      <c r="M26" s="821"/>
      <c r="N26" s="821"/>
      <c r="O26" s="821"/>
      <c r="P26" s="822"/>
      <c r="Q26" s="797" t="s">
        <v>390</v>
      </c>
      <c r="R26" s="798"/>
      <c r="S26" s="798"/>
      <c r="T26" s="798"/>
      <c r="U26" s="799"/>
      <c r="V26" s="797" t="s">
        <v>391</v>
      </c>
      <c r="W26" s="798"/>
      <c r="X26" s="798"/>
      <c r="Y26" s="798"/>
      <c r="Z26" s="799"/>
      <c r="AA26" s="797" t="s">
        <v>392</v>
      </c>
      <c r="AB26" s="798"/>
      <c r="AC26" s="798"/>
      <c r="AD26" s="798"/>
      <c r="AE26" s="798"/>
      <c r="AF26" s="892" t="s">
        <v>393</v>
      </c>
      <c r="AG26" s="893"/>
      <c r="AH26" s="893"/>
      <c r="AI26" s="893"/>
      <c r="AJ26" s="894"/>
      <c r="AK26" s="798" t="s">
        <v>394</v>
      </c>
      <c r="AL26" s="798"/>
      <c r="AM26" s="798"/>
      <c r="AN26" s="798"/>
      <c r="AO26" s="799"/>
      <c r="AP26" s="797" t="s">
        <v>395</v>
      </c>
      <c r="AQ26" s="798"/>
      <c r="AR26" s="798"/>
      <c r="AS26" s="798"/>
      <c r="AT26" s="799"/>
      <c r="AU26" s="797" t="s">
        <v>396</v>
      </c>
      <c r="AV26" s="798"/>
      <c r="AW26" s="798"/>
      <c r="AX26" s="798"/>
      <c r="AY26" s="799"/>
      <c r="AZ26" s="797" t="s">
        <v>397</v>
      </c>
      <c r="BA26" s="798"/>
      <c r="BB26" s="798"/>
      <c r="BC26" s="798"/>
      <c r="BD26" s="799"/>
      <c r="BE26" s="797" t="s">
        <v>373</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398</v>
      </c>
      <c r="C28" s="812"/>
      <c r="D28" s="812"/>
      <c r="E28" s="812"/>
      <c r="F28" s="812"/>
      <c r="G28" s="812"/>
      <c r="H28" s="812"/>
      <c r="I28" s="812"/>
      <c r="J28" s="812"/>
      <c r="K28" s="812"/>
      <c r="L28" s="812"/>
      <c r="M28" s="812"/>
      <c r="N28" s="812"/>
      <c r="O28" s="812"/>
      <c r="P28" s="813"/>
      <c r="Q28" s="901">
        <v>99</v>
      </c>
      <c r="R28" s="902"/>
      <c r="S28" s="902"/>
      <c r="T28" s="902"/>
      <c r="U28" s="902"/>
      <c r="V28" s="902">
        <v>88</v>
      </c>
      <c r="W28" s="902"/>
      <c r="X28" s="902"/>
      <c r="Y28" s="902"/>
      <c r="Z28" s="902"/>
      <c r="AA28" s="902">
        <v>11</v>
      </c>
      <c r="AB28" s="902"/>
      <c r="AC28" s="902"/>
      <c r="AD28" s="902"/>
      <c r="AE28" s="903"/>
      <c r="AF28" s="904">
        <v>11</v>
      </c>
      <c r="AG28" s="902"/>
      <c r="AH28" s="902"/>
      <c r="AI28" s="902"/>
      <c r="AJ28" s="905"/>
      <c r="AK28" s="906">
        <v>3</v>
      </c>
      <c r="AL28" s="898"/>
      <c r="AM28" s="898"/>
      <c r="AN28" s="898"/>
      <c r="AO28" s="898"/>
      <c r="AP28" s="898" t="s">
        <v>579</v>
      </c>
      <c r="AQ28" s="898"/>
      <c r="AR28" s="898"/>
      <c r="AS28" s="898"/>
      <c r="AT28" s="898"/>
      <c r="AU28" s="898" t="s">
        <v>579</v>
      </c>
      <c r="AV28" s="898"/>
      <c r="AW28" s="898"/>
      <c r="AX28" s="898"/>
      <c r="AY28" s="898"/>
      <c r="AZ28" s="898" t="s">
        <v>579</v>
      </c>
      <c r="BA28" s="898"/>
      <c r="BB28" s="898"/>
      <c r="BC28" s="898"/>
      <c r="BD28" s="898"/>
      <c r="BE28" s="899"/>
      <c r="BF28" s="899"/>
      <c r="BG28" s="899"/>
      <c r="BH28" s="899"/>
      <c r="BI28" s="900"/>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399</v>
      </c>
      <c r="C29" s="836"/>
      <c r="D29" s="836"/>
      <c r="E29" s="836"/>
      <c r="F29" s="836"/>
      <c r="G29" s="836"/>
      <c r="H29" s="836"/>
      <c r="I29" s="836"/>
      <c r="J29" s="836"/>
      <c r="K29" s="836"/>
      <c r="L29" s="836"/>
      <c r="M29" s="836"/>
      <c r="N29" s="836"/>
      <c r="O29" s="836"/>
      <c r="P29" s="837"/>
      <c r="Q29" s="838">
        <v>55</v>
      </c>
      <c r="R29" s="839"/>
      <c r="S29" s="839"/>
      <c r="T29" s="839"/>
      <c r="U29" s="839"/>
      <c r="V29" s="839">
        <v>51</v>
      </c>
      <c r="W29" s="839"/>
      <c r="X29" s="839"/>
      <c r="Y29" s="839"/>
      <c r="Z29" s="839"/>
      <c r="AA29" s="839">
        <v>4</v>
      </c>
      <c r="AB29" s="839"/>
      <c r="AC29" s="839"/>
      <c r="AD29" s="839"/>
      <c r="AE29" s="840"/>
      <c r="AF29" s="841">
        <v>4</v>
      </c>
      <c r="AG29" s="842"/>
      <c r="AH29" s="842"/>
      <c r="AI29" s="842"/>
      <c r="AJ29" s="843"/>
      <c r="AK29" s="909">
        <v>20</v>
      </c>
      <c r="AL29" s="910"/>
      <c r="AM29" s="910"/>
      <c r="AN29" s="910"/>
      <c r="AO29" s="910"/>
      <c r="AP29" s="911" t="s">
        <v>579</v>
      </c>
      <c r="AQ29" s="912"/>
      <c r="AR29" s="912"/>
      <c r="AS29" s="912"/>
      <c r="AT29" s="909"/>
      <c r="AU29" s="910" t="s">
        <v>579</v>
      </c>
      <c r="AV29" s="910"/>
      <c r="AW29" s="910"/>
      <c r="AX29" s="910"/>
      <c r="AY29" s="910"/>
      <c r="AZ29" s="910" t="s">
        <v>579</v>
      </c>
      <c r="BA29" s="910"/>
      <c r="BB29" s="910"/>
      <c r="BC29" s="910"/>
      <c r="BD29" s="910"/>
      <c r="BE29" s="907"/>
      <c r="BF29" s="907"/>
      <c r="BG29" s="907"/>
      <c r="BH29" s="907"/>
      <c r="BI29" s="908"/>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400</v>
      </c>
      <c r="C30" s="836"/>
      <c r="D30" s="836"/>
      <c r="E30" s="836"/>
      <c r="F30" s="836"/>
      <c r="G30" s="836"/>
      <c r="H30" s="836"/>
      <c r="I30" s="836"/>
      <c r="J30" s="836"/>
      <c r="K30" s="836"/>
      <c r="L30" s="836"/>
      <c r="M30" s="836"/>
      <c r="N30" s="836"/>
      <c r="O30" s="836"/>
      <c r="P30" s="837"/>
      <c r="Q30" s="838">
        <v>32</v>
      </c>
      <c r="R30" s="839"/>
      <c r="S30" s="839"/>
      <c r="T30" s="839"/>
      <c r="U30" s="839"/>
      <c r="V30" s="839">
        <v>30</v>
      </c>
      <c r="W30" s="839"/>
      <c r="X30" s="839"/>
      <c r="Y30" s="839"/>
      <c r="Z30" s="839"/>
      <c r="AA30" s="839">
        <v>2</v>
      </c>
      <c r="AB30" s="839"/>
      <c r="AC30" s="839"/>
      <c r="AD30" s="839"/>
      <c r="AE30" s="840"/>
      <c r="AF30" s="841">
        <v>2</v>
      </c>
      <c r="AG30" s="842"/>
      <c r="AH30" s="842"/>
      <c r="AI30" s="842"/>
      <c r="AJ30" s="843"/>
      <c r="AK30" s="909">
        <v>24</v>
      </c>
      <c r="AL30" s="910"/>
      <c r="AM30" s="910"/>
      <c r="AN30" s="910"/>
      <c r="AO30" s="910"/>
      <c r="AP30" s="911" t="s">
        <v>579</v>
      </c>
      <c r="AQ30" s="912"/>
      <c r="AR30" s="912"/>
      <c r="AS30" s="912"/>
      <c r="AT30" s="909"/>
      <c r="AU30" s="910" t="s">
        <v>579</v>
      </c>
      <c r="AV30" s="910"/>
      <c r="AW30" s="910"/>
      <c r="AX30" s="910"/>
      <c r="AY30" s="910"/>
      <c r="AZ30" s="910" t="s">
        <v>579</v>
      </c>
      <c r="BA30" s="910"/>
      <c r="BB30" s="910"/>
      <c r="BC30" s="910"/>
      <c r="BD30" s="910"/>
      <c r="BE30" s="907"/>
      <c r="BF30" s="907"/>
      <c r="BG30" s="907"/>
      <c r="BH30" s="907"/>
      <c r="BI30" s="908"/>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401</v>
      </c>
      <c r="C31" s="836"/>
      <c r="D31" s="836"/>
      <c r="E31" s="836"/>
      <c r="F31" s="836"/>
      <c r="G31" s="836"/>
      <c r="H31" s="836"/>
      <c r="I31" s="836"/>
      <c r="J31" s="836"/>
      <c r="K31" s="836"/>
      <c r="L31" s="836"/>
      <c r="M31" s="836"/>
      <c r="N31" s="836"/>
      <c r="O31" s="836"/>
      <c r="P31" s="837"/>
      <c r="Q31" s="838">
        <v>14</v>
      </c>
      <c r="R31" s="839"/>
      <c r="S31" s="839"/>
      <c r="T31" s="839"/>
      <c r="U31" s="839"/>
      <c r="V31" s="839">
        <v>14</v>
      </c>
      <c r="W31" s="839"/>
      <c r="X31" s="839"/>
      <c r="Y31" s="839"/>
      <c r="Z31" s="839"/>
      <c r="AA31" s="839">
        <v>0</v>
      </c>
      <c r="AB31" s="839"/>
      <c r="AC31" s="839"/>
      <c r="AD31" s="839"/>
      <c r="AE31" s="840"/>
      <c r="AF31" s="841">
        <v>0</v>
      </c>
      <c r="AG31" s="842"/>
      <c r="AH31" s="842"/>
      <c r="AI31" s="842"/>
      <c r="AJ31" s="843"/>
      <c r="AK31" s="909">
        <v>4</v>
      </c>
      <c r="AL31" s="910"/>
      <c r="AM31" s="910"/>
      <c r="AN31" s="910"/>
      <c r="AO31" s="910"/>
      <c r="AP31" s="910" t="s">
        <v>579</v>
      </c>
      <c r="AQ31" s="910"/>
      <c r="AR31" s="910"/>
      <c r="AS31" s="910"/>
      <c r="AT31" s="910"/>
      <c r="AU31" s="910" t="s">
        <v>579</v>
      </c>
      <c r="AV31" s="910"/>
      <c r="AW31" s="910"/>
      <c r="AX31" s="910"/>
      <c r="AY31" s="910"/>
      <c r="AZ31" s="910" t="s">
        <v>579</v>
      </c>
      <c r="BA31" s="910"/>
      <c r="BB31" s="910"/>
      <c r="BC31" s="910"/>
      <c r="BD31" s="910"/>
      <c r="BE31" s="907"/>
      <c r="BF31" s="907"/>
      <c r="BG31" s="907"/>
      <c r="BH31" s="907"/>
      <c r="BI31" s="908"/>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402</v>
      </c>
      <c r="C32" s="836"/>
      <c r="D32" s="836"/>
      <c r="E32" s="836"/>
      <c r="F32" s="836"/>
      <c r="G32" s="836"/>
      <c r="H32" s="836"/>
      <c r="I32" s="836"/>
      <c r="J32" s="836"/>
      <c r="K32" s="836"/>
      <c r="L32" s="836"/>
      <c r="M32" s="836"/>
      <c r="N32" s="836"/>
      <c r="O32" s="836"/>
      <c r="P32" s="837"/>
      <c r="Q32" s="838">
        <v>40</v>
      </c>
      <c r="R32" s="839"/>
      <c r="S32" s="839"/>
      <c r="T32" s="839"/>
      <c r="U32" s="839"/>
      <c r="V32" s="839">
        <v>39</v>
      </c>
      <c r="W32" s="839"/>
      <c r="X32" s="839"/>
      <c r="Y32" s="839"/>
      <c r="Z32" s="839"/>
      <c r="AA32" s="839">
        <v>1</v>
      </c>
      <c r="AB32" s="839"/>
      <c r="AC32" s="839"/>
      <c r="AD32" s="839"/>
      <c r="AE32" s="840"/>
      <c r="AF32" s="841">
        <v>1</v>
      </c>
      <c r="AG32" s="842"/>
      <c r="AH32" s="842"/>
      <c r="AI32" s="842"/>
      <c r="AJ32" s="843"/>
      <c r="AK32" s="909">
        <v>22</v>
      </c>
      <c r="AL32" s="910"/>
      <c r="AM32" s="910"/>
      <c r="AN32" s="910"/>
      <c r="AO32" s="910"/>
      <c r="AP32" s="910">
        <v>138</v>
      </c>
      <c r="AQ32" s="910"/>
      <c r="AR32" s="910"/>
      <c r="AS32" s="910"/>
      <c r="AT32" s="910"/>
      <c r="AU32" s="910">
        <v>100</v>
      </c>
      <c r="AV32" s="910"/>
      <c r="AW32" s="910"/>
      <c r="AX32" s="910"/>
      <c r="AY32" s="910"/>
      <c r="AZ32" s="910" t="s">
        <v>579</v>
      </c>
      <c r="BA32" s="910"/>
      <c r="BB32" s="910"/>
      <c r="BC32" s="910"/>
      <c r="BD32" s="910"/>
      <c r="BE32" s="907" t="s">
        <v>403</v>
      </c>
      <c r="BF32" s="907"/>
      <c r="BG32" s="907"/>
      <c r="BH32" s="907"/>
      <c r="BI32" s="908"/>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t="s">
        <v>404</v>
      </c>
      <c r="C33" s="836"/>
      <c r="D33" s="836"/>
      <c r="E33" s="836"/>
      <c r="F33" s="836"/>
      <c r="G33" s="836"/>
      <c r="H33" s="836"/>
      <c r="I33" s="836"/>
      <c r="J33" s="836"/>
      <c r="K33" s="836"/>
      <c r="L33" s="836"/>
      <c r="M33" s="836"/>
      <c r="N33" s="836"/>
      <c r="O33" s="836"/>
      <c r="P33" s="837"/>
      <c r="Q33" s="838">
        <v>36</v>
      </c>
      <c r="R33" s="839"/>
      <c r="S33" s="839"/>
      <c r="T33" s="839"/>
      <c r="U33" s="839"/>
      <c r="V33" s="839">
        <v>34</v>
      </c>
      <c r="W33" s="839"/>
      <c r="X33" s="839"/>
      <c r="Y33" s="839"/>
      <c r="Z33" s="839"/>
      <c r="AA33" s="839">
        <v>2</v>
      </c>
      <c r="AB33" s="839"/>
      <c r="AC33" s="839"/>
      <c r="AD33" s="839"/>
      <c r="AE33" s="840"/>
      <c r="AF33" s="841">
        <v>2</v>
      </c>
      <c r="AG33" s="842"/>
      <c r="AH33" s="842"/>
      <c r="AI33" s="842"/>
      <c r="AJ33" s="843"/>
      <c r="AK33" s="909">
        <v>23</v>
      </c>
      <c r="AL33" s="910"/>
      <c r="AM33" s="910"/>
      <c r="AN33" s="910"/>
      <c r="AO33" s="910"/>
      <c r="AP33" s="910">
        <v>153</v>
      </c>
      <c r="AQ33" s="910"/>
      <c r="AR33" s="910"/>
      <c r="AS33" s="910"/>
      <c r="AT33" s="910"/>
      <c r="AU33" s="910">
        <v>153</v>
      </c>
      <c r="AV33" s="910"/>
      <c r="AW33" s="910"/>
      <c r="AX33" s="910"/>
      <c r="AY33" s="910"/>
      <c r="AZ33" s="910" t="s">
        <v>579</v>
      </c>
      <c r="BA33" s="910"/>
      <c r="BB33" s="910"/>
      <c r="BC33" s="910"/>
      <c r="BD33" s="910"/>
      <c r="BE33" s="907" t="s">
        <v>403</v>
      </c>
      <c r="BF33" s="907"/>
      <c r="BG33" s="907"/>
      <c r="BH33" s="907"/>
      <c r="BI33" s="908"/>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09"/>
      <c r="AL34" s="910"/>
      <c r="AM34" s="910"/>
      <c r="AN34" s="910"/>
      <c r="AO34" s="910"/>
      <c r="AP34" s="910"/>
      <c r="AQ34" s="910"/>
      <c r="AR34" s="910"/>
      <c r="AS34" s="910"/>
      <c r="AT34" s="910"/>
      <c r="AU34" s="910"/>
      <c r="AV34" s="910"/>
      <c r="AW34" s="910"/>
      <c r="AX34" s="910"/>
      <c r="AY34" s="910"/>
      <c r="AZ34" s="913"/>
      <c r="BA34" s="913"/>
      <c r="BB34" s="913"/>
      <c r="BC34" s="913"/>
      <c r="BD34" s="913"/>
      <c r="BE34" s="907"/>
      <c r="BF34" s="907"/>
      <c r="BG34" s="907"/>
      <c r="BH34" s="907"/>
      <c r="BI34" s="908"/>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09"/>
      <c r="AL35" s="910"/>
      <c r="AM35" s="910"/>
      <c r="AN35" s="910"/>
      <c r="AO35" s="910"/>
      <c r="AP35" s="910"/>
      <c r="AQ35" s="910"/>
      <c r="AR35" s="910"/>
      <c r="AS35" s="910"/>
      <c r="AT35" s="910"/>
      <c r="AU35" s="910"/>
      <c r="AV35" s="910"/>
      <c r="AW35" s="910"/>
      <c r="AX35" s="910"/>
      <c r="AY35" s="910"/>
      <c r="AZ35" s="913"/>
      <c r="BA35" s="913"/>
      <c r="BB35" s="913"/>
      <c r="BC35" s="913"/>
      <c r="BD35" s="913"/>
      <c r="BE35" s="907"/>
      <c r="BF35" s="907"/>
      <c r="BG35" s="907"/>
      <c r="BH35" s="907"/>
      <c r="BI35" s="908"/>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09"/>
      <c r="AL36" s="910"/>
      <c r="AM36" s="910"/>
      <c r="AN36" s="910"/>
      <c r="AO36" s="910"/>
      <c r="AP36" s="910"/>
      <c r="AQ36" s="910"/>
      <c r="AR36" s="910"/>
      <c r="AS36" s="910"/>
      <c r="AT36" s="910"/>
      <c r="AU36" s="910"/>
      <c r="AV36" s="910"/>
      <c r="AW36" s="910"/>
      <c r="AX36" s="910"/>
      <c r="AY36" s="910"/>
      <c r="AZ36" s="913"/>
      <c r="BA36" s="913"/>
      <c r="BB36" s="913"/>
      <c r="BC36" s="913"/>
      <c r="BD36" s="913"/>
      <c r="BE36" s="907"/>
      <c r="BF36" s="907"/>
      <c r="BG36" s="907"/>
      <c r="BH36" s="907"/>
      <c r="BI36" s="908"/>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09"/>
      <c r="AL37" s="910"/>
      <c r="AM37" s="910"/>
      <c r="AN37" s="910"/>
      <c r="AO37" s="910"/>
      <c r="AP37" s="910"/>
      <c r="AQ37" s="910"/>
      <c r="AR37" s="910"/>
      <c r="AS37" s="910"/>
      <c r="AT37" s="910"/>
      <c r="AU37" s="910"/>
      <c r="AV37" s="910"/>
      <c r="AW37" s="910"/>
      <c r="AX37" s="910"/>
      <c r="AY37" s="910"/>
      <c r="AZ37" s="913"/>
      <c r="BA37" s="913"/>
      <c r="BB37" s="913"/>
      <c r="BC37" s="913"/>
      <c r="BD37" s="913"/>
      <c r="BE37" s="907"/>
      <c r="BF37" s="907"/>
      <c r="BG37" s="907"/>
      <c r="BH37" s="907"/>
      <c r="BI37" s="908"/>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09"/>
      <c r="AL38" s="910"/>
      <c r="AM38" s="910"/>
      <c r="AN38" s="910"/>
      <c r="AO38" s="910"/>
      <c r="AP38" s="910"/>
      <c r="AQ38" s="910"/>
      <c r="AR38" s="910"/>
      <c r="AS38" s="910"/>
      <c r="AT38" s="910"/>
      <c r="AU38" s="910"/>
      <c r="AV38" s="910"/>
      <c r="AW38" s="910"/>
      <c r="AX38" s="910"/>
      <c r="AY38" s="910"/>
      <c r="AZ38" s="913"/>
      <c r="BA38" s="913"/>
      <c r="BB38" s="913"/>
      <c r="BC38" s="913"/>
      <c r="BD38" s="913"/>
      <c r="BE38" s="907"/>
      <c r="BF38" s="907"/>
      <c r="BG38" s="907"/>
      <c r="BH38" s="907"/>
      <c r="BI38" s="908"/>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09"/>
      <c r="AL39" s="910"/>
      <c r="AM39" s="910"/>
      <c r="AN39" s="910"/>
      <c r="AO39" s="910"/>
      <c r="AP39" s="910"/>
      <c r="AQ39" s="910"/>
      <c r="AR39" s="910"/>
      <c r="AS39" s="910"/>
      <c r="AT39" s="910"/>
      <c r="AU39" s="910"/>
      <c r="AV39" s="910"/>
      <c r="AW39" s="910"/>
      <c r="AX39" s="910"/>
      <c r="AY39" s="910"/>
      <c r="AZ39" s="913"/>
      <c r="BA39" s="913"/>
      <c r="BB39" s="913"/>
      <c r="BC39" s="913"/>
      <c r="BD39" s="913"/>
      <c r="BE39" s="907"/>
      <c r="BF39" s="907"/>
      <c r="BG39" s="907"/>
      <c r="BH39" s="907"/>
      <c r="BI39" s="908"/>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09"/>
      <c r="AL40" s="910"/>
      <c r="AM40" s="910"/>
      <c r="AN40" s="910"/>
      <c r="AO40" s="910"/>
      <c r="AP40" s="910"/>
      <c r="AQ40" s="910"/>
      <c r="AR40" s="910"/>
      <c r="AS40" s="910"/>
      <c r="AT40" s="910"/>
      <c r="AU40" s="910"/>
      <c r="AV40" s="910"/>
      <c r="AW40" s="910"/>
      <c r="AX40" s="910"/>
      <c r="AY40" s="910"/>
      <c r="AZ40" s="913"/>
      <c r="BA40" s="913"/>
      <c r="BB40" s="913"/>
      <c r="BC40" s="913"/>
      <c r="BD40" s="913"/>
      <c r="BE40" s="907"/>
      <c r="BF40" s="907"/>
      <c r="BG40" s="907"/>
      <c r="BH40" s="907"/>
      <c r="BI40" s="908"/>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09"/>
      <c r="AL41" s="910"/>
      <c r="AM41" s="910"/>
      <c r="AN41" s="910"/>
      <c r="AO41" s="910"/>
      <c r="AP41" s="910"/>
      <c r="AQ41" s="910"/>
      <c r="AR41" s="910"/>
      <c r="AS41" s="910"/>
      <c r="AT41" s="910"/>
      <c r="AU41" s="910"/>
      <c r="AV41" s="910"/>
      <c r="AW41" s="910"/>
      <c r="AX41" s="910"/>
      <c r="AY41" s="910"/>
      <c r="AZ41" s="913"/>
      <c r="BA41" s="913"/>
      <c r="BB41" s="913"/>
      <c r="BC41" s="913"/>
      <c r="BD41" s="913"/>
      <c r="BE41" s="907"/>
      <c r="BF41" s="907"/>
      <c r="BG41" s="907"/>
      <c r="BH41" s="907"/>
      <c r="BI41" s="908"/>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09"/>
      <c r="AL42" s="910"/>
      <c r="AM42" s="910"/>
      <c r="AN42" s="910"/>
      <c r="AO42" s="910"/>
      <c r="AP42" s="910"/>
      <c r="AQ42" s="910"/>
      <c r="AR42" s="910"/>
      <c r="AS42" s="910"/>
      <c r="AT42" s="910"/>
      <c r="AU42" s="910"/>
      <c r="AV42" s="910"/>
      <c r="AW42" s="910"/>
      <c r="AX42" s="910"/>
      <c r="AY42" s="910"/>
      <c r="AZ42" s="913"/>
      <c r="BA42" s="913"/>
      <c r="BB42" s="913"/>
      <c r="BC42" s="913"/>
      <c r="BD42" s="913"/>
      <c r="BE42" s="907"/>
      <c r="BF42" s="907"/>
      <c r="BG42" s="907"/>
      <c r="BH42" s="907"/>
      <c r="BI42" s="908"/>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09"/>
      <c r="AL43" s="910"/>
      <c r="AM43" s="910"/>
      <c r="AN43" s="910"/>
      <c r="AO43" s="910"/>
      <c r="AP43" s="910"/>
      <c r="AQ43" s="910"/>
      <c r="AR43" s="910"/>
      <c r="AS43" s="910"/>
      <c r="AT43" s="910"/>
      <c r="AU43" s="910"/>
      <c r="AV43" s="910"/>
      <c r="AW43" s="910"/>
      <c r="AX43" s="910"/>
      <c r="AY43" s="910"/>
      <c r="AZ43" s="913"/>
      <c r="BA43" s="913"/>
      <c r="BB43" s="913"/>
      <c r="BC43" s="913"/>
      <c r="BD43" s="913"/>
      <c r="BE43" s="907"/>
      <c r="BF43" s="907"/>
      <c r="BG43" s="907"/>
      <c r="BH43" s="907"/>
      <c r="BI43" s="908"/>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09"/>
      <c r="AL44" s="910"/>
      <c r="AM44" s="910"/>
      <c r="AN44" s="910"/>
      <c r="AO44" s="910"/>
      <c r="AP44" s="910"/>
      <c r="AQ44" s="910"/>
      <c r="AR44" s="910"/>
      <c r="AS44" s="910"/>
      <c r="AT44" s="910"/>
      <c r="AU44" s="910"/>
      <c r="AV44" s="910"/>
      <c r="AW44" s="910"/>
      <c r="AX44" s="910"/>
      <c r="AY44" s="910"/>
      <c r="AZ44" s="913"/>
      <c r="BA44" s="913"/>
      <c r="BB44" s="913"/>
      <c r="BC44" s="913"/>
      <c r="BD44" s="913"/>
      <c r="BE44" s="907"/>
      <c r="BF44" s="907"/>
      <c r="BG44" s="907"/>
      <c r="BH44" s="907"/>
      <c r="BI44" s="908"/>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09"/>
      <c r="AL45" s="910"/>
      <c r="AM45" s="910"/>
      <c r="AN45" s="910"/>
      <c r="AO45" s="910"/>
      <c r="AP45" s="910"/>
      <c r="AQ45" s="910"/>
      <c r="AR45" s="910"/>
      <c r="AS45" s="910"/>
      <c r="AT45" s="910"/>
      <c r="AU45" s="910"/>
      <c r="AV45" s="910"/>
      <c r="AW45" s="910"/>
      <c r="AX45" s="910"/>
      <c r="AY45" s="910"/>
      <c r="AZ45" s="913"/>
      <c r="BA45" s="913"/>
      <c r="BB45" s="913"/>
      <c r="BC45" s="913"/>
      <c r="BD45" s="913"/>
      <c r="BE45" s="907"/>
      <c r="BF45" s="907"/>
      <c r="BG45" s="907"/>
      <c r="BH45" s="907"/>
      <c r="BI45" s="908"/>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09"/>
      <c r="AL46" s="910"/>
      <c r="AM46" s="910"/>
      <c r="AN46" s="910"/>
      <c r="AO46" s="910"/>
      <c r="AP46" s="910"/>
      <c r="AQ46" s="910"/>
      <c r="AR46" s="910"/>
      <c r="AS46" s="910"/>
      <c r="AT46" s="910"/>
      <c r="AU46" s="910"/>
      <c r="AV46" s="910"/>
      <c r="AW46" s="910"/>
      <c r="AX46" s="910"/>
      <c r="AY46" s="910"/>
      <c r="AZ46" s="913"/>
      <c r="BA46" s="913"/>
      <c r="BB46" s="913"/>
      <c r="BC46" s="913"/>
      <c r="BD46" s="913"/>
      <c r="BE46" s="907"/>
      <c r="BF46" s="907"/>
      <c r="BG46" s="907"/>
      <c r="BH46" s="907"/>
      <c r="BI46" s="908"/>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09"/>
      <c r="AL47" s="910"/>
      <c r="AM47" s="910"/>
      <c r="AN47" s="910"/>
      <c r="AO47" s="910"/>
      <c r="AP47" s="910"/>
      <c r="AQ47" s="910"/>
      <c r="AR47" s="910"/>
      <c r="AS47" s="910"/>
      <c r="AT47" s="910"/>
      <c r="AU47" s="910"/>
      <c r="AV47" s="910"/>
      <c r="AW47" s="910"/>
      <c r="AX47" s="910"/>
      <c r="AY47" s="910"/>
      <c r="AZ47" s="913"/>
      <c r="BA47" s="913"/>
      <c r="BB47" s="913"/>
      <c r="BC47" s="913"/>
      <c r="BD47" s="913"/>
      <c r="BE47" s="907"/>
      <c r="BF47" s="907"/>
      <c r="BG47" s="907"/>
      <c r="BH47" s="907"/>
      <c r="BI47" s="908"/>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09"/>
      <c r="AL48" s="910"/>
      <c r="AM48" s="910"/>
      <c r="AN48" s="910"/>
      <c r="AO48" s="910"/>
      <c r="AP48" s="910"/>
      <c r="AQ48" s="910"/>
      <c r="AR48" s="910"/>
      <c r="AS48" s="910"/>
      <c r="AT48" s="910"/>
      <c r="AU48" s="910"/>
      <c r="AV48" s="910"/>
      <c r="AW48" s="910"/>
      <c r="AX48" s="910"/>
      <c r="AY48" s="910"/>
      <c r="AZ48" s="913"/>
      <c r="BA48" s="913"/>
      <c r="BB48" s="913"/>
      <c r="BC48" s="913"/>
      <c r="BD48" s="913"/>
      <c r="BE48" s="907"/>
      <c r="BF48" s="907"/>
      <c r="BG48" s="907"/>
      <c r="BH48" s="907"/>
      <c r="BI48" s="908"/>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09"/>
      <c r="AL49" s="910"/>
      <c r="AM49" s="910"/>
      <c r="AN49" s="910"/>
      <c r="AO49" s="910"/>
      <c r="AP49" s="910"/>
      <c r="AQ49" s="910"/>
      <c r="AR49" s="910"/>
      <c r="AS49" s="910"/>
      <c r="AT49" s="910"/>
      <c r="AU49" s="910"/>
      <c r="AV49" s="910"/>
      <c r="AW49" s="910"/>
      <c r="AX49" s="910"/>
      <c r="AY49" s="910"/>
      <c r="AZ49" s="913"/>
      <c r="BA49" s="913"/>
      <c r="BB49" s="913"/>
      <c r="BC49" s="913"/>
      <c r="BD49" s="913"/>
      <c r="BE49" s="907"/>
      <c r="BF49" s="907"/>
      <c r="BG49" s="907"/>
      <c r="BH49" s="907"/>
      <c r="BI49" s="908"/>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4"/>
      <c r="R50" s="915"/>
      <c r="S50" s="915"/>
      <c r="T50" s="915"/>
      <c r="U50" s="915"/>
      <c r="V50" s="915"/>
      <c r="W50" s="915"/>
      <c r="X50" s="915"/>
      <c r="Y50" s="915"/>
      <c r="Z50" s="915"/>
      <c r="AA50" s="915"/>
      <c r="AB50" s="915"/>
      <c r="AC50" s="915"/>
      <c r="AD50" s="915"/>
      <c r="AE50" s="916"/>
      <c r="AF50" s="841"/>
      <c r="AG50" s="842"/>
      <c r="AH50" s="842"/>
      <c r="AI50" s="842"/>
      <c r="AJ50" s="843"/>
      <c r="AK50" s="917"/>
      <c r="AL50" s="915"/>
      <c r="AM50" s="915"/>
      <c r="AN50" s="915"/>
      <c r="AO50" s="915"/>
      <c r="AP50" s="915"/>
      <c r="AQ50" s="915"/>
      <c r="AR50" s="915"/>
      <c r="AS50" s="915"/>
      <c r="AT50" s="915"/>
      <c r="AU50" s="915"/>
      <c r="AV50" s="915"/>
      <c r="AW50" s="915"/>
      <c r="AX50" s="915"/>
      <c r="AY50" s="915"/>
      <c r="AZ50" s="918"/>
      <c r="BA50" s="918"/>
      <c r="BB50" s="918"/>
      <c r="BC50" s="918"/>
      <c r="BD50" s="918"/>
      <c r="BE50" s="907"/>
      <c r="BF50" s="907"/>
      <c r="BG50" s="907"/>
      <c r="BH50" s="907"/>
      <c r="BI50" s="908"/>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4"/>
      <c r="R51" s="915"/>
      <c r="S51" s="915"/>
      <c r="T51" s="915"/>
      <c r="U51" s="915"/>
      <c r="V51" s="915"/>
      <c r="W51" s="915"/>
      <c r="X51" s="915"/>
      <c r="Y51" s="915"/>
      <c r="Z51" s="915"/>
      <c r="AA51" s="915"/>
      <c r="AB51" s="915"/>
      <c r="AC51" s="915"/>
      <c r="AD51" s="915"/>
      <c r="AE51" s="916"/>
      <c r="AF51" s="841"/>
      <c r="AG51" s="842"/>
      <c r="AH51" s="842"/>
      <c r="AI51" s="842"/>
      <c r="AJ51" s="843"/>
      <c r="AK51" s="917"/>
      <c r="AL51" s="915"/>
      <c r="AM51" s="915"/>
      <c r="AN51" s="915"/>
      <c r="AO51" s="915"/>
      <c r="AP51" s="915"/>
      <c r="AQ51" s="915"/>
      <c r="AR51" s="915"/>
      <c r="AS51" s="915"/>
      <c r="AT51" s="915"/>
      <c r="AU51" s="915"/>
      <c r="AV51" s="915"/>
      <c r="AW51" s="915"/>
      <c r="AX51" s="915"/>
      <c r="AY51" s="915"/>
      <c r="AZ51" s="918"/>
      <c r="BA51" s="918"/>
      <c r="BB51" s="918"/>
      <c r="BC51" s="918"/>
      <c r="BD51" s="918"/>
      <c r="BE51" s="907"/>
      <c r="BF51" s="907"/>
      <c r="BG51" s="907"/>
      <c r="BH51" s="907"/>
      <c r="BI51" s="908"/>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4"/>
      <c r="R52" s="915"/>
      <c r="S52" s="915"/>
      <c r="T52" s="915"/>
      <c r="U52" s="915"/>
      <c r="V52" s="915"/>
      <c r="W52" s="915"/>
      <c r="X52" s="915"/>
      <c r="Y52" s="915"/>
      <c r="Z52" s="915"/>
      <c r="AA52" s="915"/>
      <c r="AB52" s="915"/>
      <c r="AC52" s="915"/>
      <c r="AD52" s="915"/>
      <c r="AE52" s="916"/>
      <c r="AF52" s="841"/>
      <c r="AG52" s="842"/>
      <c r="AH52" s="842"/>
      <c r="AI52" s="842"/>
      <c r="AJ52" s="843"/>
      <c r="AK52" s="917"/>
      <c r="AL52" s="915"/>
      <c r="AM52" s="915"/>
      <c r="AN52" s="915"/>
      <c r="AO52" s="915"/>
      <c r="AP52" s="915"/>
      <c r="AQ52" s="915"/>
      <c r="AR52" s="915"/>
      <c r="AS52" s="915"/>
      <c r="AT52" s="915"/>
      <c r="AU52" s="915"/>
      <c r="AV52" s="915"/>
      <c r="AW52" s="915"/>
      <c r="AX52" s="915"/>
      <c r="AY52" s="915"/>
      <c r="AZ52" s="918"/>
      <c r="BA52" s="918"/>
      <c r="BB52" s="918"/>
      <c r="BC52" s="918"/>
      <c r="BD52" s="918"/>
      <c r="BE52" s="907"/>
      <c r="BF52" s="907"/>
      <c r="BG52" s="907"/>
      <c r="BH52" s="907"/>
      <c r="BI52" s="908"/>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4"/>
      <c r="R53" s="915"/>
      <c r="S53" s="915"/>
      <c r="T53" s="915"/>
      <c r="U53" s="915"/>
      <c r="V53" s="915"/>
      <c r="W53" s="915"/>
      <c r="X53" s="915"/>
      <c r="Y53" s="915"/>
      <c r="Z53" s="915"/>
      <c r="AA53" s="915"/>
      <c r="AB53" s="915"/>
      <c r="AC53" s="915"/>
      <c r="AD53" s="915"/>
      <c r="AE53" s="916"/>
      <c r="AF53" s="841"/>
      <c r="AG53" s="842"/>
      <c r="AH53" s="842"/>
      <c r="AI53" s="842"/>
      <c r="AJ53" s="843"/>
      <c r="AK53" s="917"/>
      <c r="AL53" s="915"/>
      <c r="AM53" s="915"/>
      <c r="AN53" s="915"/>
      <c r="AO53" s="915"/>
      <c r="AP53" s="915"/>
      <c r="AQ53" s="915"/>
      <c r="AR53" s="915"/>
      <c r="AS53" s="915"/>
      <c r="AT53" s="915"/>
      <c r="AU53" s="915"/>
      <c r="AV53" s="915"/>
      <c r="AW53" s="915"/>
      <c r="AX53" s="915"/>
      <c r="AY53" s="915"/>
      <c r="AZ53" s="918"/>
      <c r="BA53" s="918"/>
      <c r="BB53" s="918"/>
      <c r="BC53" s="918"/>
      <c r="BD53" s="918"/>
      <c r="BE53" s="907"/>
      <c r="BF53" s="907"/>
      <c r="BG53" s="907"/>
      <c r="BH53" s="907"/>
      <c r="BI53" s="908"/>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4"/>
      <c r="R54" s="915"/>
      <c r="S54" s="915"/>
      <c r="T54" s="915"/>
      <c r="U54" s="915"/>
      <c r="V54" s="915"/>
      <c r="W54" s="915"/>
      <c r="X54" s="915"/>
      <c r="Y54" s="915"/>
      <c r="Z54" s="915"/>
      <c r="AA54" s="915"/>
      <c r="AB54" s="915"/>
      <c r="AC54" s="915"/>
      <c r="AD54" s="915"/>
      <c r="AE54" s="916"/>
      <c r="AF54" s="841"/>
      <c r="AG54" s="842"/>
      <c r="AH54" s="842"/>
      <c r="AI54" s="842"/>
      <c r="AJ54" s="843"/>
      <c r="AK54" s="917"/>
      <c r="AL54" s="915"/>
      <c r="AM54" s="915"/>
      <c r="AN54" s="915"/>
      <c r="AO54" s="915"/>
      <c r="AP54" s="915"/>
      <c r="AQ54" s="915"/>
      <c r="AR54" s="915"/>
      <c r="AS54" s="915"/>
      <c r="AT54" s="915"/>
      <c r="AU54" s="915"/>
      <c r="AV54" s="915"/>
      <c r="AW54" s="915"/>
      <c r="AX54" s="915"/>
      <c r="AY54" s="915"/>
      <c r="AZ54" s="918"/>
      <c r="BA54" s="918"/>
      <c r="BB54" s="918"/>
      <c r="BC54" s="918"/>
      <c r="BD54" s="918"/>
      <c r="BE54" s="907"/>
      <c r="BF54" s="907"/>
      <c r="BG54" s="907"/>
      <c r="BH54" s="907"/>
      <c r="BI54" s="908"/>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4"/>
      <c r="R55" s="915"/>
      <c r="S55" s="915"/>
      <c r="T55" s="915"/>
      <c r="U55" s="915"/>
      <c r="V55" s="915"/>
      <c r="W55" s="915"/>
      <c r="X55" s="915"/>
      <c r="Y55" s="915"/>
      <c r="Z55" s="915"/>
      <c r="AA55" s="915"/>
      <c r="AB55" s="915"/>
      <c r="AC55" s="915"/>
      <c r="AD55" s="915"/>
      <c r="AE55" s="916"/>
      <c r="AF55" s="841"/>
      <c r="AG55" s="842"/>
      <c r="AH55" s="842"/>
      <c r="AI55" s="842"/>
      <c r="AJ55" s="843"/>
      <c r="AK55" s="917"/>
      <c r="AL55" s="915"/>
      <c r="AM55" s="915"/>
      <c r="AN55" s="915"/>
      <c r="AO55" s="915"/>
      <c r="AP55" s="915"/>
      <c r="AQ55" s="915"/>
      <c r="AR55" s="915"/>
      <c r="AS55" s="915"/>
      <c r="AT55" s="915"/>
      <c r="AU55" s="915"/>
      <c r="AV55" s="915"/>
      <c r="AW55" s="915"/>
      <c r="AX55" s="915"/>
      <c r="AY55" s="915"/>
      <c r="AZ55" s="918"/>
      <c r="BA55" s="918"/>
      <c r="BB55" s="918"/>
      <c r="BC55" s="918"/>
      <c r="BD55" s="918"/>
      <c r="BE55" s="907"/>
      <c r="BF55" s="907"/>
      <c r="BG55" s="907"/>
      <c r="BH55" s="907"/>
      <c r="BI55" s="908"/>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4"/>
      <c r="R56" s="915"/>
      <c r="S56" s="915"/>
      <c r="T56" s="915"/>
      <c r="U56" s="915"/>
      <c r="V56" s="915"/>
      <c r="W56" s="915"/>
      <c r="X56" s="915"/>
      <c r="Y56" s="915"/>
      <c r="Z56" s="915"/>
      <c r="AA56" s="915"/>
      <c r="AB56" s="915"/>
      <c r="AC56" s="915"/>
      <c r="AD56" s="915"/>
      <c r="AE56" s="916"/>
      <c r="AF56" s="841"/>
      <c r="AG56" s="842"/>
      <c r="AH56" s="842"/>
      <c r="AI56" s="842"/>
      <c r="AJ56" s="843"/>
      <c r="AK56" s="917"/>
      <c r="AL56" s="915"/>
      <c r="AM56" s="915"/>
      <c r="AN56" s="915"/>
      <c r="AO56" s="915"/>
      <c r="AP56" s="915"/>
      <c r="AQ56" s="915"/>
      <c r="AR56" s="915"/>
      <c r="AS56" s="915"/>
      <c r="AT56" s="915"/>
      <c r="AU56" s="915"/>
      <c r="AV56" s="915"/>
      <c r="AW56" s="915"/>
      <c r="AX56" s="915"/>
      <c r="AY56" s="915"/>
      <c r="AZ56" s="918"/>
      <c r="BA56" s="918"/>
      <c r="BB56" s="918"/>
      <c r="BC56" s="918"/>
      <c r="BD56" s="918"/>
      <c r="BE56" s="907"/>
      <c r="BF56" s="907"/>
      <c r="BG56" s="907"/>
      <c r="BH56" s="907"/>
      <c r="BI56" s="908"/>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4"/>
      <c r="R57" s="915"/>
      <c r="S57" s="915"/>
      <c r="T57" s="915"/>
      <c r="U57" s="915"/>
      <c r="V57" s="915"/>
      <c r="W57" s="915"/>
      <c r="X57" s="915"/>
      <c r="Y57" s="915"/>
      <c r="Z57" s="915"/>
      <c r="AA57" s="915"/>
      <c r="AB57" s="915"/>
      <c r="AC57" s="915"/>
      <c r="AD57" s="915"/>
      <c r="AE57" s="916"/>
      <c r="AF57" s="841"/>
      <c r="AG57" s="842"/>
      <c r="AH57" s="842"/>
      <c r="AI57" s="842"/>
      <c r="AJ57" s="843"/>
      <c r="AK57" s="917"/>
      <c r="AL57" s="915"/>
      <c r="AM57" s="915"/>
      <c r="AN57" s="915"/>
      <c r="AO57" s="915"/>
      <c r="AP57" s="915"/>
      <c r="AQ57" s="915"/>
      <c r="AR57" s="915"/>
      <c r="AS57" s="915"/>
      <c r="AT57" s="915"/>
      <c r="AU57" s="915"/>
      <c r="AV57" s="915"/>
      <c r="AW57" s="915"/>
      <c r="AX57" s="915"/>
      <c r="AY57" s="915"/>
      <c r="AZ57" s="918"/>
      <c r="BA57" s="918"/>
      <c r="BB57" s="918"/>
      <c r="BC57" s="918"/>
      <c r="BD57" s="918"/>
      <c r="BE57" s="907"/>
      <c r="BF57" s="907"/>
      <c r="BG57" s="907"/>
      <c r="BH57" s="907"/>
      <c r="BI57" s="908"/>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4"/>
      <c r="R58" s="915"/>
      <c r="S58" s="915"/>
      <c r="T58" s="915"/>
      <c r="U58" s="915"/>
      <c r="V58" s="915"/>
      <c r="W58" s="915"/>
      <c r="X58" s="915"/>
      <c r="Y58" s="915"/>
      <c r="Z58" s="915"/>
      <c r="AA58" s="915"/>
      <c r="AB58" s="915"/>
      <c r="AC58" s="915"/>
      <c r="AD58" s="915"/>
      <c r="AE58" s="916"/>
      <c r="AF58" s="841"/>
      <c r="AG58" s="842"/>
      <c r="AH58" s="842"/>
      <c r="AI58" s="842"/>
      <c r="AJ58" s="843"/>
      <c r="AK58" s="917"/>
      <c r="AL58" s="915"/>
      <c r="AM58" s="915"/>
      <c r="AN58" s="915"/>
      <c r="AO58" s="915"/>
      <c r="AP58" s="915"/>
      <c r="AQ58" s="915"/>
      <c r="AR58" s="915"/>
      <c r="AS58" s="915"/>
      <c r="AT58" s="915"/>
      <c r="AU58" s="915"/>
      <c r="AV58" s="915"/>
      <c r="AW58" s="915"/>
      <c r="AX58" s="915"/>
      <c r="AY58" s="915"/>
      <c r="AZ58" s="918"/>
      <c r="BA58" s="918"/>
      <c r="BB58" s="918"/>
      <c r="BC58" s="918"/>
      <c r="BD58" s="918"/>
      <c r="BE58" s="907"/>
      <c r="BF58" s="907"/>
      <c r="BG58" s="907"/>
      <c r="BH58" s="907"/>
      <c r="BI58" s="908"/>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4"/>
      <c r="R59" s="915"/>
      <c r="S59" s="915"/>
      <c r="T59" s="915"/>
      <c r="U59" s="915"/>
      <c r="V59" s="915"/>
      <c r="W59" s="915"/>
      <c r="X59" s="915"/>
      <c r="Y59" s="915"/>
      <c r="Z59" s="915"/>
      <c r="AA59" s="915"/>
      <c r="AB59" s="915"/>
      <c r="AC59" s="915"/>
      <c r="AD59" s="915"/>
      <c r="AE59" s="916"/>
      <c r="AF59" s="841"/>
      <c r="AG59" s="842"/>
      <c r="AH59" s="842"/>
      <c r="AI59" s="842"/>
      <c r="AJ59" s="843"/>
      <c r="AK59" s="917"/>
      <c r="AL59" s="915"/>
      <c r="AM59" s="915"/>
      <c r="AN59" s="915"/>
      <c r="AO59" s="915"/>
      <c r="AP59" s="915"/>
      <c r="AQ59" s="915"/>
      <c r="AR59" s="915"/>
      <c r="AS59" s="915"/>
      <c r="AT59" s="915"/>
      <c r="AU59" s="915"/>
      <c r="AV59" s="915"/>
      <c r="AW59" s="915"/>
      <c r="AX59" s="915"/>
      <c r="AY59" s="915"/>
      <c r="AZ59" s="918"/>
      <c r="BA59" s="918"/>
      <c r="BB59" s="918"/>
      <c r="BC59" s="918"/>
      <c r="BD59" s="918"/>
      <c r="BE59" s="907"/>
      <c r="BF59" s="907"/>
      <c r="BG59" s="907"/>
      <c r="BH59" s="907"/>
      <c r="BI59" s="908"/>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4"/>
      <c r="R60" s="915"/>
      <c r="S60" s="915"/>
      <c r="T60" s="915"/>
      <c r="U60" s="915"/>
      <c r="V60" s="915"/>
      <c r="W60" s="915"/>
      <c r="X60" s="915"/>
      <c r="Y60" s="915"/>
      <c r="Z60" s="915"/>
      <c r="AA60" s="915"/>
      <c r="AB60" s="915"/>
      <c r="AC60" s="915"/>
      <c r="AD60" s="915"/>
      <c r="AE60" s="916"/>
      <c r="AF60" s="841"/>
      <c r="AG60" s="842"/>
      <c r="AH60" s="842"/>
      <c r="AI60" s="842"/>
      <c r="AJ60" s="843"/>
      <c r="AK60" s="917"/>
      <c r="AL60" s="915"/>
      <c r="AM60" s="915"/>
      <c r="AN60" s="915"/>
      <c r="AO60" s="915"/>
      <c r="AP60" s="915"/>
      <c r="AQ60" s="915"/>
      <c r="AR60" s="915"/>
      <c r="AS60" s="915"/>
      <c r="AT60" s="915"/>
      <c r="AU60" s="915"/>
      <c r="AV60" s="915"/>
      <c r="AW60" s="915"/>
      <c r="AX60" s="915"/>
      <c r="AY60" s="915"/>
      <c r="AZ60" s="918"/>
      <c r="BA60" s="918"/>
      <c r="BB60" s="918"/>
      <c r="BC60" s="918"/>
      <c r="BD60" s="918"/>
      <c r="BE60" s="907"/>
      <c r="BF60" s="907"/>
      <c r="BG60" s="907"/>
      <c r="BH60" s="907"/>
      <c r="BI60" s="908"/>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4"/>
      <c r="R61" s="915"/>
      <c r="S61" s="915"/>
      <c r="T61" s="915"/>
      <c r="U61" s="915"/>
      <c r="V61" s="915"/>
      <c r="W61" s="915"/>
      <c r="X61" s="915"/>
      <c r="Y61" s="915"/>
      <c r="Z61" s="915"/>
      <c r="AA61" s="915"/>
      <c r="AB61" s="915"/>
      <c r="AC61" s="915"/>
      <c r="AD61" s="915"/>
      <c r="AE61" s="916"/>
      <c r="AF61" s="841"/>
      <c r="AG61" s="842"/>
      <c r="AH61" s="842"/>
      <c r="AI61" s="842"/>
      <c r="AJ61" s="843"/>
      <c r="AK61" s="917"/>
      <c r="AL61" s="915"/>
      <c r="AM61" s="915"/>
      <c r="AN61" s="915"/>
      <c r="AO61" s="915"/>
      <c r="AP61" s="915"/>
      <c r="AQ61" s="915"/>
      <c r="AR61" s="915"/>
      <c r="AS61" s="915"/>
      <c r="AT61" s="915"/>
      <c r="AU61" s="915"/>
      <c r="AV61" s="915"/>
      <c r="AW61" s="915"/>
      <c r="AX61" s="915"/>
      <c r="AY61" s="915"/>
      <c r="AZ61" s="918"/>
      <c r="BA61" s="918"/>
      <c r="BB61" s="918"/>
      <c r="BC61" s="918"/>
      <c r="BD61" s="918"/>
      <c r="BE61" s="907"/>
      <c r="BF61" s="907"/>
      <c r="BG61" s="907"/>
      <c r="BH61" s="907"/>
      <c r="BI61" s="908"/>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4"/>
      <c r="R62" s="915"/>
      <c r="S62" s="915"/>
      <c r="T62" s="915"/>
      <c r="U62" s="915"/>
      <c r="V62" s="915"/>
      <c r="W62" s="915"/>
      <c r="X62" s="915"/>
      <c r="Y62" s="915"/>
      <c r="Z62" s="915"/>
      <c r="AA62" s="915"/>
      <c r="AB62" s="915"/>
      <c r="AC62" s="915"/>
      <c r="AD62" s="915"/>
      <c r="AE62" s="916"/>
      <c r="AF62" s="841"/>
      <c r="AG62" s="842"/>
      <c r="AH62" s="842"/>
      <c r="AI62" s="842"/>
      <c r="AJ62" s="843"/>
      <c r="AK62" s="917"/>
      <c r="AL62" s="915"/>
      <c r="AM62" s="915"/>
      <c r="AN62" s="915"/>
      <c r="AO62" s="915"/>
      <c r="AP62" s="915"/>
      <c r="AQ62" s="915"/>
      <c r="AR62" s="915"/>
      <c r="AS62" s="915"/>
      <c r="AT62" s="915"/>
      <c r="AU62" s="915"/>
      <c r="AV62" s="915"/>
      <c r="AW62" s="915"/>
      <c r="AX62" s="915"/>
      <c r="AY62" s="915"/>
      <c r="AZ62" s="918"/>
      <c r="BA62" s="918"/>
      <c r="BB62" s="918"/>
      <c r="BC62" s="918"/>
      <c r="BD62" s="918"/>
      <c r="BE62" s="907"/>
      <c r="BF62" s="907"/>
      <c r="BG62" s="907"/>
      <c r="BH62" s="907"/>
      <c r="BI62" s="908"/>
      <c r="BJ62" s="926" t="s">
        <v>405</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385</v>
      </c>
      <c r="B63" s="870" t="s">
        <v>406</v>
      </c>
      <c r="C63" s="871"/>
      <c r="D63" s="871"/>
      <c r="E63" s="871"/>
      <c r="F63" s="871"/>
      <c r="G63" s="871"/>
      <c r="H63" s="871"/>
      <c r="I63" s="871"/>
      <c r="J63" s="871"/>
      <c r="K63" s="871"/>
      <c r="L63" s="871"/>
      <c r="M63" s="871"/>
      <c r="N63" s="871"/>
      <c r="O63" s="871"/>
      <c r="P63" s="872"/>
      <c r="Q63" s="919"/>
      <c r="R63" s="920"/>
      <c r="S63" s="920"/>
      <c r="T63" s="920"/>
      <c r="U63" s="920"/>
      <c r="V63" s="920"/>
      <c r="W63" s="920"/>
      <c r="X63" s="920"/>
      <c r="Y63" s="920"/>
      <c r="Z63" s="920"/>
      <c r="AA63" s="920"/>
      <c r="AB63" s="920"/>
      <c r="AC63" s="920"/>
      <c r="AD63" s="920"/>
      <c r="AE63" s="921"/>
      <c r="AF63" s="922">
        <v>21</v>
      </c>
      <c r="AG63" s="923"/>
      <c r="AH63" s="923"/>
      <c r="AI63" s="923"/>
      <c r="AJ63" s="924"/>
      <c r="AK63" s="925"/>
      <c r="AL63" s="920"/>
      <c r="AM63" s="920"/>
      <c r="AN63" s="920"/>
      <c r="AO63" s="920"/>
      <c r="AP63" s="923">
        <v>291</v>
      </c>
      <c r="AQ63" s="923"/>
      <c r="AR63" s="923"/>
      <c r="AS63" s="923"/>
      <c r="AT63" s="923"/>
      <c r="AU63" s="923">
        <v>253</v>
      </c>
      <c r="AV63" s="923"/>
      <c r="AW63" s="923"/>
      <c r="AX63" s="923"/>
      <c r="AY63" s="923"/>
      <c r="AZ63" s="927"/>
      <c r="BA63" s="927"/>
      <c r="BB63" s="927"/>
      <c r="BC63" s="927"/>
      <c r="BD63" s="927"/>
      <c r="BE63" s="928"/>
      <c r="BF63" s="928"/>
      <c r="BG63" s="928"/>
      <c r="BH63" s="928"/>
      <c r="BI63" s="929"/>
      <c r="BJ63" s="930" t="s">
        <v>407</v>
      </c>
      <c r="BK63" s="931"/>
      <c r="BL63" s="931"/>
      <c r="BM63" s="931"/>
      <c r="BN63" s="932"/>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408</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409</v>
      </c>
      <c r="B66" s="821"/>
      <c r="C66" s="821"/>
      <c r="D66" s="821"/>
      <c r="E66" s="821"/>
      <c r="F66" s="821"/>
      <c r="G66" s="821"/>
      <c r="H66" s="821"/>
      <c r="I66" s="821"/>
      <c r="J66" s="821"/>
      <c r="K66" s="821"/>
      <c r="L66" s="821"/>
      <c r="M66" s="821"/>
      <c r="N66" s="821"/>
      <c r="O66" s="821"/>
      <c r="P66" s="822"/>
      <c r="Q66" s="797" t="s">
        <v>410</v>
      </c>
      <c r="R66" s="798"/>
      <c r="S66" s="798"/>
      <c r="T66" s="798"/>
      <c r="U66" s="799"/>
      <c r="V66" s="797" t="s">
        <v>411</v>
      </c>
      <c r="W66" s="798"/>
      <c r="X66" s="798"/>
      <c r="Y66" s="798"/>
      <c r="Z66" s="799"/>
      <c r="AA66" s="797" t="s">
        <v>392</v>
      </c>
      <c r="AB66" s="798"/>
      <c r="AC66" s="798"/>
      <c r="AD66" s="798"/>
      <c r="AE66" s="799"/>
      <c r="AF66" s="933" t="s">
        <v>412</v>
      </c>
      <c r="AG66" s="893"/>
      <c r="AH66" s="893"/>
      <c r="AI66" s="893"/>
      <c r="AJ66" s="934"/>
      <c r="AK66" s="797" t="s">
        <v>394</v>
      </c>
      <c r="AL66" s="821"/>
      <c r="AM66" s="821"/>
      <c r="AN66" s="821"/>
      <c r="AO66" s="822"/>
      <c r="AP66" s="797" t="s">
        <v>413</v>
      </c>
      <c r="AQ66" s="798"/>
      <c r="AR66" s="798"/>
      <c r="AS66" s="798"/>
      <c r="AT66" s="799"/>
      <c r="AU66" s="797" t="s">
        <v>414</v>
      </c>
      <c r="AV66" s="798"/>
      <c r="AW66" s="798"/>
      <c r="AX66" s="798"/>
      <c r="AY66" s="799"/>
      <c r="AZ66" s="797" t="s">
        <v>373</v>
      </c>
      <c r="BA66" s="798"/>
      <c r="BB66" s="798"/>
      <c r="BC66" s="798"/>
      <c r="BD66" s="809"/>
      <c r="BE66" s="265"/>
      <c r="BF66" s="265"/>
      <c r="BG66" s="265"/>
      <c r="BH66" s="265"/>
      <c r="BI66" s="265"/>
      <c r="BJ66" s="265"/>
      <c r="BK66" s="265"/>
      <c r="BL66" s="265"/>
      <c r="BM66" s="265"/>
      <c r="BN66" s="265"/>
      <c r="BO66" s="265"/>
      <c r="BP66" s="265"/>
      <c r="BQ66" s="262">
        <v>60</v>
      </c>
      <c r="BR66" s="267"/>
      <c r="BS66" s="944"/>
      <c r="BT66" s="945"/>
      <c r="BU66" s="945"/>
      <c r="BV66" s="945"/>
      <c r="BW66" s="945"/>
      <c r="BX66" s="945"/>
      <c r="BY66" s="945"/>
      <c r="BZ66" s="945"/>
      <c r="CA66" s="945"/>
      <c r="CB66" s="945"/>
      <c r="CC66" s="945"/>
      <c r="CD66" s="945"/>
      <c r="CE66" s="945"/>
      <c r="CF66" s="945"/>
      <c r="CG66" s="946"/>
      <c r="CH66" s="941"/>
      <c r="CI66" s="942"/>
      <c r="CJ66" s="942"/>
      <c r="CK66" s="942"/>
      <c r="CL66" s="943"/>
      <c r="CM66" s="941"/>
      <c r="CN66" s="942"/>
      <c r="CO66" s="942"/>
      <c r="CP66" s="942"/>
      <c r="CQ66" s="943"/>
      <c r="CR66" s="941"/>
      <c r="CS66" s="942"/>
      <c r="CT66" s="942"/>
      <c r="CU66" s="942"/>
      <c r="CV66" s="943"/>
      <c r="CW66" s="941"/>
      <c r="CX66" s="942"/>
      <c r="CY66" s="942"/>
      <c r="CZ66" s="942"/>
      <c r="DA66" s="943"/>
      <c r="DB66" s="941"/>
      <c r="DC66" s="942"/>
      <c r="DD66" s="942"/>
      <c r="DE66" s="942"/>
      <c r="DF66" s="943"/>
      <c r="DG66" s="941"/>
      <c r="DH66" s="942"/>
      <c r="DI66" s="942"/>
      <c r="DJ66" s="942"/>
      <c r="DK66" s="943"/>
      <c r="DL66" s="941"/>
      <c r="DM66" s="942"/>
      <c r="DN66" s="942"/>
      <c r="DO66" s="942"/>
      <c r="DP66" s="943"/>
      <c r="DQ66" s="941"/>
      <c r="DR66" s="942"/>
      <c r="DS66" s="942"/>
      <c r="DT66" s="942"/>
      <c r="DU66" s="943"/>
      <c r="DV66" s="938"/>
      <c r="DW66" s="939"/>
      <c r="DX66" s="939"/>
      <c r="DY66" s="939"/>
      <c r="DZ66" s="940"/>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5"/>
      <c r="AG67" s="896"/>
      <c r="AH67" s="896"/>
      <c r="AI67" s="896"/>
      <c r="AJ67" s="936"/>
      <c r="AK67" s="937"/>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4"/>
      <c r="BT67" s="945"/>
      <c r="BU67" s="945"/>
      <c r="BV67" s="945"/>
      <c r="BW67" s="945"/>
      <c r="BX67" s="945"/>
      <c r="BY67" s="945"/>
      <c r="BZ67" s="945"/>
      <c r="CA67" s="945"/>
      <c r="CB67" s="945"/>
      <c r="CC67" s="945"/>
      <c r="CD67" s="945"/>
      <c r="CE67" s="945"/>
      <c r="CF67" s="945"/>
      <c r="CG67" s="946"/>
      <c r="CH67" s="941"/>
      <c r="CI67" s="942"/>
      <c r="CJ67" s="942"/>
      <c r="CK67" s="942"/>
      <c r="CL67" s="943"/>
      <c r="CM67" s="941"/>
      <c r="CN67" s="942"/>
      <c r="CO67" s="942"/>
      <c r="CP67" s="942"/>
      <c r="CQ67" s="943"/>
      <c r="CR67" s="941"/>
      <c r="CS67" s="942"/>
      <c r="CT67" s="942"/>
      <c r="CU67" s="942"/>
      <c r="CV67" s="943"/>
      <c r="CW67" s="941"/>
      <c r="CX67" s="942"/>
      <c r="CY67" s="942"/>
      <c r="CZ67" s="942"/>
      <c r="DA67" s="943"/>
      <c r="DB67" s="941"/>
      <c r="DC67" s="942"/>
      <c r="DD67" s="942"/>
      <c r="DE67" s="942"/>
      <c r="DF67" s="943"/>
      <c r="DG67" s="941"/>
      <c r="DH67" s="942"/>
      <c r="DI67" s="942"/>
      <c r="DJ67" s="942"/>
      <c r="DK67" s="943"/>
      <c r="DL67" s="941"/>
      <c r="DM67" s="942"/>
      <c r="DN67" s="942"/>
      <c r="DO67" s="942"/>
      <c r="DP67" s="943"/>
      <c r="DQ67" s="941"/>
      <c r="DR67" s="942"/>
      <c r="DS67" s="942"/>
      <c r="DT67" s="942"/>
      <c r="DU67" s="943"/>
      <c r="DV67" s="938"/>
      <c r="DW67" s="939"/>
      <c r="DX67" s="939"/>
      <c r="DY67" s="939"/>
      <c r="DZ67" s="940"/>
      <c r="EA67" s="246"/>
    </row>
    <row r="68" spans="1:131" s="247" customFormat="1" ht="26.25" customHeight="1" thickTop="1" x14ac:dyDescent="0.15">
      <c r="A68" s="258">
        <v>1</v>
      </c>
      <c r="B68" s="950" t="s">
        <v>580</v>
      </c>
      <c r="C68" s="951"/>
      <c r="D68" s="951"/>
      <c r="E68" s="951"/>
      <c r="F68" s="951"/>
      <c r="G68" s="951"/>
      <c r="H68" s="951"/>
      <c r="I68" s="951"/>
      <c r="J68" s="951"/>
      <c r="K68" s="951"/>
      <c r="L68" s="951"/>
      <c r="M68" s="951"/>
      <c r="N68" s="951"/>
      <c r="O68" s="951"/>
      <c r="P68" s="952"/>
      <c r="Q68" s="953">
        <v>1338</v>
      </c>
      <c r="R68" s="947"/>
      <c r="S68" s="947"/>
      <c r="T68" s="947"/>
      <c r="U68" s="947"/>
      <c r="V68" s="947">
        <v>1316</v>
      </c>
      <c r="W68" s="947"/>
      <c r="X68" s="947"/>
      <c r="Y68" s="947"/>
      <c r="Z68" s="947"/>
      <c r="AA68" s="947">
        <v>22</v>
      </c>
      <c r="AB68" s="947"/>
      <c r="AC68" s="947"/>
      <c r="AD68" s="947"/>
      <c r="AE68" s="947"/>
      <c r="AF68" s="947">
        <v>22</v>
      </c>
      <c r="AG68" s="947"/>
      <c r="AH68" s="947"/>
      <c r="AI68" s="947"/>
      <c r="AJ68" s="947"/>
      <c r="AK68" s="947" t="s">
        <v>579</v>
      </c>
      <c r="AL68" s="947"/>
      <c r="AM68" s="947"/>
      <c r="AN68" s="947"/>
      <c r="AO68" s="947"/>
      <c r="AP68" s="947" t="s">
        <v>579</v>
      </c>
      <c r="AQ68" s="947"/>
      <c r="AR68" s="947"/>
      <c r="AS68" s="947"/>
      <c r="AT68" s="947"/>
      <c r="AU68" s="947" t="s">
        <v>579</v>
      </c>
      <c r="AV68" s="947"/>
      <c r="AW68" s="947"/>
      <c r="AX68" s="947"/>
      <c r="AY68" s="947"/>
      <c r="AZ68" s="948"/>
      <c r="BA68" s="948"/>
      <c r="BB68" s="948"/>
      <c r="BC68" s="948"/>
      <c r="BD68" s="949"/>
      <c r="BE68" s="265"/>
      <c r="BF68" s="265"/>
      <c r="BG68" s="265"/>
      <c r="BH68" s="265"/>
      <c r="BI68" s="265"/>
      <c r="BJ68" s="265"/>
      <c r="BK68" s="265"/>
      <c r="BL68" s="265"/>
      <c r="BM68" s="265"/>
      <c r="BN68" s="265"/>
      <c r="BO68" s="265"/>
      <c r="BP68" s="265"/>
      <c r="BQ68" s="262">
        <v>62</v>
      </c>
      <c r="BR68" s="267"/>
      <c r="BS68" s="944"/>
      <c r="BT68" s="945"/>
      <c r="BU68" s="945"/>
      <c r="BV68" s="945"/>
      <c r="BW68" s="945"/>
      <c r="BX68" s="945"/>
      <c r="BY68" s="945"/>
      <c r="BZ68" s="945"/>
      <c r="CA68" s="945"/>
      <c r="CB68" s="945"/>
      <c r="CC68" s="945"/>
      <c r="CD68" s="945"/>
      <c r="CE68" s="945"/>
      <c r="CF68" s="945"/>
      <c r="CG68" s="946"/>
      <c r="CH68" s="941"/>
      <c r="CI68" s="942"/>
      <c r="CJ68" s="942"/>
      <c r="CK68" s="942"/>
      <c r="CL68" s="943"/>
      <c r="CM68" s="941"/>
      <c r="CN68" s="942"/>
      <c r="CO68" s="942"/>
      <c r="CP68" s="942"/>
      <c r="CQ68" s="943"/>
      <c r="CR68" s="941"/>
      <c r="CS68" s="942"/>
      <c r="CT68" s="942"/>
      <c r="CU68" s="942"/>
      <c r="CV68" s="943"/>
      <c r="CW68" s="941"/>
      <c r="CX68" s="942"/>
      <c r="CY68" s="942"/>
      <c r="CZ68" s="942"/>
      <c r="DA68" s="943"/>
      <c r="DB68" s="941"/>
      <c r="DC68" s="942"/>
      <c r="DD68" s="942"/>
      <c r="DE68" s="942"/>
      <c r="DF68" s="943"/>
      <c r="DG68" s="941"/>
      <c r="DH68" s="942"/>
      <c r="DI68" s="942"/>
      <c r="DJ68" s="942"/>
      <c r="DK68" s="943"/>
      <c r="DL68" s="941"/>
      <c r="DM68" s="942"/>
      <c r="DN68" s="942"/>
      <c r="DO68" s="942"/>
      <c r="DP68" s="943"/>
      <c r="DQ68" s="941"/>
      <c r="DR68" s="942"/>
      <c r="DS68" s="942"/>
      <c r="DT68" s="942"/>
      <c r="DU68" s="943"/>
      <c r="DV68" s="938"/>
      <c r="DW68" s="939"/>
      <c r="DX68" s="939"/>
      <c r="DY68" s="939"/>
      <c r="DZ68" s="940"/>
      <c r="EA68" s="246"/>
    </row>
    <row r="69" spans="1:131" s="247" customFormat="1" ht="26.25" customHeight="1" x14ac:dyDescent="0.15">
      <c r="A69" s="261">
        <v>2</v>
      </c>
      <c r="B69" s="954" t="s">
        <v>581</v>
      </c>
      <c r="C69" s="955"/>
      <c r="D69" s="955"/>
      <c r="E69" s="955"/>
      <c r="F69" s="955"/>
      <c r="G69" s="955"/>
      <c r="H69" s="955"/>
      <c r="I69" s="955"/>
      <c r="J69" s="955"/>
      <c r="K69" s="955"/>
      <c r="L69" s="955"/>
      <c r="M69" s="955"/>
      <c r="N69" s="955"/>
      <c r="O69" s="955"/>
      <c r="P69" s="956"/>
      <c r="Q69" s="957">
        <v>30</v>
      </c>
      <c r="R69" s="910"/>
      <c r="S69" s="910"/>
      <c r="T69" s="910"/>
      <c r="U69" s="910"/>
      <c r="V69" s="910">
        <v>29</v>
      </c>
      <c r="W69" s="910"/>
      <c r="X69" s="910"/>
      <c r="Y69" s="910"/>
      <c r="Z69" s="910"/>
      <c r="AA69" s="910">
        <v>1</v>
      </c>
      <c r="AB69" s="910"/>
      <c r="AC69" s="910"/>
      <c r="AD69" s="910"/>
      <c r="AE69" s="910"/>
      <c r="AF69" s="910">
        <v>1</v>
      </c>
      <c r="AG69" s="910"/>
      <c r="AH69" s="910"/>
      <c r="AI69" s="910"/>
      <c r="AJ69" s="910"/>
      <c r="AK69" s="910" t="s">
        <v>579</v>
      </c>
      <c r="AL69" s="910"/>
      <c r="AM69" s="910"/>
      <c r="AN69" s="910"/>
      <c r="AO69" s="910"/>
      <c r="AP69" s="910" t="s">
        <v>579</v>
      </c>
      <c r="AQ69" s="910"/>
      <c r="AR69" s="910"/>
      <c r="AS69" s="910"/>
      <c r="AT69" s="910"/>
      <c r="AU69" s="910" t="s">
        <v>579</v>
      </c>
      <c r="AV69" s="910"/>
      <c r="AW69" s="910"/>
      <c r="AX69" s="910"/>
      <c r="AY69" s="910"/>
      <c r="AZ69" s="958"/>
      <c r="BA69" s="958"/>
      <c r="BB69" s="958"/>
      <c r="BC69" s="958"/>
      <c r="BD69" s="959"/>
      <c r="BE69" s="265"/>
      <c r="BF69" s="265"/>
      <c r="BG69" s="265"/>
      <c r="BH69" s="265"/>
      <c r="BI69" s="265"/>
      <c r="BJ69" s="265"/>
      <c r="BK69" s="265"/>
      <c r="BL69" s="265"/>
      <c r="BM69" s="265"/>
      <c r="BN69" s="265"/>
      <c r="BO69" s="265"/>
      <c r="BP69" s="265"/>
      <c r="BQ69" s="262">
        <v>63</v>
      </c>
      <c r="BR69" s="267"/>
      <c r="BS69" s="944"/>
      <c r="BT69" s="945"/>
      <c r="BU69" s="945"/>
      <c r="BV69" s="945"/>
      <c r="BW69" s="945"/>
      <c r="BX69" s="945"/>
      <c r="BY69" s="945"/>
      <c r="BZ69" s="945"/>
      <c r="CA69" s="945"/>
      <c r="CB69" s="945"/>
      <c r="CC69" s="945"/>
      <c r="CD69" s="945"/>
      <c r="CE69" s="945"/>
      <c r="CF69" s="945"/>
      <c r="CG69" s="946"/>
      <c r="CH69" s="941"/>
      <c r="CI69" s="942"/>
      <c r="CJ69" s="942"/>
      <c r="CK69" s="942"/>
      <c r="CL69" s="943"/>
      <c r="CM69" s="941"/>
      <c r="CN69" s="942"/>
      <c r="CO69" s="942"/>
      <c r="CP69" s="942"/>
      <c r="CQ69" s="943"/>
      <c r="CR69" s="941"/>
      <c r="CS69" s="942"/>
      <c r="CT69" s="942"/>
      <c r="CU69" s="942"/>
      <c r="CV69" s="943"/>
      <c r="CW69" s="941"/>
      <c r="CX69" s="942"/>
      <c r="CY69" s="942"/>
      <c r="CZ69" s="942"/>
      <c r="DA69" s="943"/>
      <c r="DB69" s="941"/>
      <c r="DC69" s="942"/>
      <c r="DD69" s="942"/>
      <c r="DE69" s="942"/>
      <c r="DF69" s="943"/>
      <c r="DG69" s="941"/>
      <c r="DH69" s="942"/>
      <c r="DI69" s="942"/>
      <c r="DJ69" s="942"/>
      <c r="DK69" s="943"/>
      <c r="DL69" s="941"/>
      <c r="DM69" s="942"/>
      <c r="DN69" s="942"/>
      <c r="DO69" s="942"/>
      <c r="DP69" s="943"/>
      <c r="DQ69" s="941"/>
      <c r="DR69" s="942"/>
      <c r="DS69" s="942"/>
      <c r="DT69" s="942"/>
      <c r="DU69" s="943"/>
      <c r="DV69" s="938"/>
      <c r="DW69" s="939"/>
      <c r="DX69" s="939"/>
      <c r="DY69" s="939"/>
      <c r="DZ69" s="940"/>
      <c r="EA69" s="246"/>
    </row>
    <row r="70" spans="1:131" s="247" customFormat="1" ht="26.25" customHeight="1" x14ac:dyDescent="0.15">
      <c r="A70" s="261">
        <v>3</v>
      </c>
      <c r="B70" s="954" t="s">
        <v>582</v>
      </c>
      <c r="C70" s="955"/>
      <c r="D70" s="955"/>
      <c r="E70" s="955"/>
      <c r="F70" s="955"/>
      <c r="G70" s="955"/>
      <c r="H70" s="955"/>
      <c r="I70" s="955"/>
      <c r="J70" s="955"/>
      <c r="K70" s="955"/>
      <c r="L70" s="955"/>
      <c r="M70" s="955"/>
      <c r="N70" s="955"/>
      <c r="O70" s="955"/>
      <c r="P70" s="956"/>
      <c r="Q70" s="957">
        <v>503</v>
      </c>
      <c r="R70" s="910"/>
      <c r="S70" s="910"/>
      <c r="T70" s="910"/>
      <c r="U70" s="910"/>
      <c r="V70" s="910">
        <v>451</v>
      </c>
      <c r="W70" s="910"/>
      <c r="X70" s="910"/>
      <c r="Y70" s="910"/>
      <c r="Z70" s="910"/>
      <c r="AA70" s="910">
        <v>53</v>
      </c>
      <c r="AB70" s="910"/>
      <c r="AC70" s="910"/>
      <c r="AD70" s="910"/>
      <c r="AE70" s="910"/>
      <c r="AF70" s="910">
        <v>53</v>
      </c>
      <c r="AG70" s="910"/>
      <c r="AH70" s="910"/>
      <c r="AI70" s="910"/>
      <c r="AJ70" s="910"/>
      <c r="AK70" s="910" t="s">
        <v>579</v>
      </c>
      <c r="AL70" s="910"/>
      <c r="AM70" s="910"/>
      <c r="AN70" s="910"/>
      <c r="AO70" s="910"/>
      <c r="AP70" s="910">
        <v>8</v>
      </c>
      <c r="AQ70" s="910"/>
      <c r="AR70" s="910"/>
      <c r="AS70" s="910"/>
      <c r="AT70" s="910"/>
      <c r="AU70" s="910" t="s">
        <v>579</v>
      </c>
      <c r="AV70" s="910"/>
      <c r="AW70" s="910"/>
      <c r="AX70" s="910"/>
      <c r="AY70" s="910"/>
      <c r="AZ70" s="958"/>
      <c r="BA70" s="958"/>
      <c r="BB70" s="958"/>
      <c r="BC70" s="958"/>
      <c r="BD70" s="959"/>
      <c r="BE70" s="265"/>
      <c r="BF70" s="265"/>
      <c r="BG70" s="265"/>
      <c r="BH70" s="265"/>
      <c r="BI70" s="265"/>
      <c r="BJ70" s="265"/>
      <c r="BK70" s="265"/>
      <c r="BL70" s="265"/>
      <c r="BM70" s="265"/>
      <c r="BN70" s="265"/>
      <c r="BO70" s="265"/>
      <c r="BP70" s="265"/>
      <c r="BQ70" s="262">
        <v>64</v>
      </c>
      <c r="BR70" s="267"/>
      <c r="BS70" s="944"/>
      <c r="BT70" s="945"/>
      <c r="BU70" s="945"/>
      <c r="BV70" s="945"/>
      <c r="BW70" s="945"/>
      <c r="BX70" s="945"/>
      <c r="BY70" s="945"/>
      <c r="BZ70" s="945"/>
      <c r="CA70" s="945"/>
      <c r="CB70" s="945"/>
      <c r="CC70" s="945"/>
      <c r="CD70" s="945"/>
      <c r="CE70" s="945"/>
      <c r="CF70" s="945"/>
      <c r="CG70" s="946"/>
      <c r="CH70" s="941"/>
      <c r="CI70" s="942"/>
      <c r="CJ70" s="942"/>
      <c r="CK70" s="942"/>
      <c r="CL70" s="943"/>
      <c r="CM70" s="941"/>
      <c r="CN70" s="942"/>
      <c r="CO70" s="942"/>
      <c r="CP70" s="942"/>
      <c r="CQ70" s="943"/>
      <c r="CR70" s="941"/>
      <c r="CS70" s="942"/>
      <c r="CT70" s="942"/>
      <c r="CU70" s="942"/>
      <c r="CV70" s="943"/>
      <c r="CW70" s="941"/>
      <c r="CX70" s="942"/>
      <c r="CY70" s="942"/>
      <c r="CZ70" s="942"/>
      <c r="DA70" s="943"/>
      <c r="DB70" s="941"/>
      <c r="DC70" s="942"/>
      <c r="DD70" s="942"/>
      <c r="DE70" s="942"/>
      <c r="DF70" s="943"/>
      <c r="DG70" s="941"/>
      <c r="DH70" s="942"/>
      <c r="DI70" s="942"/>
      <c r="DJ70" s="942"/>
      <c r="DK70" s="943"/>
      <c r="DL70" s="941"/>
      <c r="DM70" s="942"/>
      <c r="DN70" s="942"/>
      <c r="DO70" s="942"/>
      <c r="DP70" s="943"/>
      <c r="DQ70" s="941"/>
      <c r="DR70" s="942"/>
      <c r="DS70" s="942"/>
      <c r="DT70" s="942"/>
      <c r="DU70" s="943"/>
      <c r="DV70" s="938"/>
      <c r="DW70" s="939"/>
      <c r="DX70" s="939"/>
      <c r="DY70" s="939"/>
      <c r="DZ70" s="940"/>
      <c r="EA70" s="246"/>
    </row>
    <row r="71" spans="1:131" s="247" customFormat="1" ht="26.25" customHeight="1" x14ac:dyDescent="0.15">
      <c r="A71" s="261">
        <v>4</v>
      </c>
      <c r="B71" s="954"/>
      <c r="C71" s="955"/>
      <c r="D71" s="955"/>
      <c r="E71" s="955"/>
      <c r="F71" s="955"/>
      <c r="G71" s="955"/>
      <c r="H71" s="955"/>
      <c r="I71" s="955"/>
      <c r="J71" s="955"/>
      <c r="K71" s="955"/>
      <c r="L71" s="955"/>
      <c r="M71" s="955"/>
      <c r="N71" s="955"/>
      <c r="O71" s="955"/>
      <c r="P71" s="956"/>
      <c r="Q71" s="957"/>
      <c r="R71" s="910"/>
      <c r="S71" s="910"/>
      <c r="T71" s="910"/>
      <c r="U71" s="910"/>
      <c r="V71" s="910"/>
      <c r="W71" s="910"/>
      <c r="X71" s="910"/>
      <c r="Y71" s="910"/>
      <c r="Z71" s="910"/>
      <c r="AA71" s="910"/>
      <c r="AB71" s="910"/>
      <c r="AC71" s="910"/>
      <c r="AD71" s="910"/>
      <c r="AE71" s="910"/>
      <c r="AF71" s="910"/>
      <c r="AG71" s="910"/>
      <c r="AH71" s="910"/>
      <c r="AI71" s="910"/>
      <c r="AJ71" s="910"/>
      <c r="AK71" s="910"/>
      <c r="AL71" s="910"/>
      <c r="AM71" s="910"/>
      <c r="AN71" s="910"/>
      <c r="AO71" s="910"/>
      <c r="AP71" s="910"/>
      <c r="AQ71" s="910"/>
      <c r="AR71" s="910"/>
      <c r="AS71" s="910"/>
      <c r="AT71" s="910"/>
      <c r="AU71" s="910"/>
      <c r="AV71" s="910"/>
      <c r="AW71" s="910"/>
      <c r="AX71" s="910"/>
      <c r="AY71" s="910"/>
      <c r="AZ71" s="958"/>
      <c r="BA71" s="958"/>
      <c r="BB71" s="958"/>
      <c r="BC71" s="958"/>
      <c r="BD71" s="959"/>
      <c r="BE71" s="265"/>
      <c r="BF71" s="265"/>
      <c r="BG71" s="265"/>
      <c r="BH71" s="265"/>
      <c r="BI71" s="265"/>
      <c r="BJ71" s="265"/>
      <c r="BK71" s="265"/>
      <c r="BL71" s="265"/>
      <c r="BM71" s="265"/>
      <c r="BN71" s="265"/>
      <c r="BO71" s="265"/>
      <c r="BP71" s="265"/>
      <c r="BQ71" s="262">
        <v>65</v>
      </c>
      <c r="BR71" s="267"/>
      <c r="BS71" s="944"/>
      <c r="BT71" s="945"/>
      <c r="BU71" s="945"/>
      <c r="BV71" s="945"/>
      <c r="BW71" s="945"/>
      <c r="BX71" s="945"/>
      <c r="BY71" s="945"/>
      <c r="BZ71" s="945"/>
      <c r="CA71" s="945"/>
      <c r="CB71" s="945"/>
      <c r="CC71" s="945"/>
      <c r="CD71" s="945"/>
      <c r="CE71" s="945"/>
      <c r="CF71" s="945"/>
      <c r="CG71" s="946"/>
      <c r="CH71" s="941"/>
      <c r="CI71" s="942"/>
      <c r="CJ71" s="942"/>
      <c r="CK71" s="942"/>
      <c r="CL71" s="943"/>
      <c r="CM71" s="941"/>
      <c r="CN71" s="942"/>
      <c r="CO71" s="942"/>
      <c r="CP71" s="942"/>
      <c r="CQ71" s="943"/>
      <c r="CR71" s="941"/>
      <c r="CS71" s="942"/>
      <c r="CT71" s="942"/>
      <c r="CU71" s="942"/>
      <c r="CV71" s="943"/>
      <c r="CW71" s="941"/>
      <c r="CX71" s="942"/>
      <c r="CY71" s="942"/>
      <c r="CZ71" s="942"/>
      <c r="DA71" s="943"/>
      <c r="DB71" s="941"/>
      <c r="DC71" s="942"/>
      <c r="DD71" s="942"/>
      <c r="DE71" s="942"/>
      <c r="DF71" s="943"/>
      <c r="DG71" s="941"/>
      <c r="DH71" s="942"/>
      <c r="DI71" s="942"/>
      <c r="DJ71" s="942"/>
      <c r="DK71" s="943"/>
      <c r="DL71" s="941"/>
      <c r="DM71" s="942"/>
      <c r="DN71" s="942"/>
      <c r="DO71" s="942"/>
      <c r="DP71" s="943"/>
      <c r="DQ71" s="941"/>
      <c r="DR71" s="942"/>
      <c r="DS71" s="942"/>
      <c r="DT71" s="942"/>
      <c r="DU71" s="943"/>
      <c r="DV71" s="938"/>
      <c r="DW71" s="939"/>
      <c r="DX71" s="939"/>
      <c r="DY71" s="939"/>
      <c r="DZ71" s="940"/>
      <c r="EA71" s="246"/>
    </row>
    <row r="72" spans="1:131" s="247" customFormat="1" ht="26.25" customHeight="1" x14ac:dyDescent="0.15">
      <c r="A72" s="261">
        <v>5</v>
      </c>
      <c r="B72" s="954"/>
      <c r="C72" s="955"/>
      <c r="D72" s="955"/>
      <c r="E72" s="955"/>
      <c r="F72" s="955"/>
      <c r="G72" s="955"/>
      <c r="H72" s="955"/>
      <c r="I72" s="955"/>
      <c r="J72" s="955"/>
      <c r="K72" s="955"/>
      <c r="L72" s="955"/>
      <c r="M72" s="955"/>
      <c r="N72" s="955"/>
      <c r="O72" s="955"/>
      <c r="P72" s="956"/>
      <c r="Q72" s="957"/>
      <c r="R72" s="910"/>
      <c r="S72" s="910"/>
      <c r="T72" s="910"/>
      <c r="U72" s="910"/>
      <c r="V72" s="910"/>
      <c r="W72" s="910"/>
      <c r="X72" s="910"/>
      <c r="Y72" s="910"/>
      <c r="Z72" s="910"/>
      <c r="AA72" s="910"/>
      <c r="AB72" s="910"/>
      <c r="AC72" s="910"/>
      <c r="AD72" s="910"/>
      <c r="AE72" s="910"/>
      <c r="AF72" s="910"/>
      <c r="AG72" s="910"/>
      <c r="AH72" s="910"/>
      <c r="AI72" s="910"/>
      <c r="AJ72" s="910"/>
      <c r="AK72" s="910"/>
      <c r="AL72" s="910"/>
      <c r="AM72" s="910"/>
      <c r="AN72" s="910"/>
      <c r="AO72" s="910"/>
      <c r="AP72" s="910"/>
      <c r="AQ72" s="910"/>
      <c r="AR72" s="910"/>
      <c r="AS72" s="910"/>
      <c r="AT72" s="910"/>
      <c r="AU72" s="910"/>
      <c r="AV72" s="910"/>
      <c r="AW72" s="910"/>
      <c r="AX72" s="910"/>
      <c r="AY72" s="910"/>
      <c r="AZ72" s="958"/>
      <c r="BA72" s="958"/>
      <c r="BB72" s="958"/>
      <c r="BC72" s="958"/>
      <c r="BD72" s="959"/>
      <c r="BE72" s="265"/>
      <c r="BF72" s="265"/>
      <c r="BG72" s="265"/>
      <c r="BH72" s="265"/>
      <c r="BI72" s="265"/>
      <c r="BJ72" s="265"/>
      <c r="BK72" s="265"/>
      <c r="BL72" s="265"/>
      <c r="BM72" s="265"/>
      <c r="BN72" s="265"/>
      <c r="BO72" s="265"/>
      <c r="BP72" s="265"/>
      <c r="BQ72" s="262">
        <v>66</v>
      </c>
      <c r="BR72" s="267"/>
      <c r="BS72" s="944"/>
      <c r="BT72" s="945"/>
      <c r="BU72" s="945"/>
      <c r="BV72" s="945"/>
      <c r="BW72" s="945"/>
      <c r="BX72" s="945"/>
      <c r="BY72" s="945"/>
      <c r="BZ72" s="945"/>
      <c r="CA72" s="945"/>
      <c r="CB72" s="945"/>
      <c r="CC72" s="945"/>
      <c r="CD72" s="945"/>
      <c r="CE72" s="945"/>
      <c r="CF72" s="945"/>
      <c r="CG72" s="946"/>
      <c r="CH72" s="941"/>
      <c r="CI72" s="942"/>
      <c r="CJ72" s="942"/>
      <c r="CK72" s="942"/>
      <c r="CL72" s="943"/>
      <c r="CM72" s="941"/>
      <c r="CN72" s="942"/>
      <c r="CO72" s="942"/>
      <c r="CP72" s="942"/>
      <c r="CQ72" s="943"/>
      <c r="CR72" s="941"/>
      <c r="CS72" s="942"/>
      <c r="CT72" s="942"/>
      <c r="CU72" s="942"/>
      <c r="CV72" s="943"/>
      <c r="CW72" s="941"/>
      <c r="CX72" s="942"/>
      <c r="CY72" s="942"/>
      <c r="CZ72" s="942"/>
      <c r="DA72" s="943"/>
      <c r="DB72" s="941"/>
      <c r="DC72" s="942"/>
      <c r="DD72" s="942"/>
      <c r="DE72" s="942"/>
      <c r="DF72" s="943"/>
      <c r="DG72" s="941"/>
      <c r="DH72" s="942"/>
      <c r="DI72" s="942"/>
      <c r="DJ72" s="942"/>
      <c r="DK72" s="943"/>
      <c r="DL72" s="941"/>
      <c r="DM72" s="942"/>
      <c r="DN72" s="942"/>
      <c r="DO72" s="942"/>
      <c r="DP72" s="943"/>
      <c r="DQ72" s="941"/>
      <c r="DR72" s="942"/>
      <c r="DS72" s="942"/>
      <c r="DT72" s="942"/>
      <c r="DU72" s="943"/>
      <c r="DV72" s="938"/>
      <c r="DW72" s="939"/>
      <c r="DX72" s="939"/>
      <c r="DY72" s="939"/>
      <c r="DZ72" s="940"/>
      <c r="EA72" s="246"/>
    </row>
    <row r="73" spans="1:131" s="247" customFormat="1" ht="26.25" customHeight="1" x14ac:dyDescent="0.15">
      <c r="A73" s="261">
        <v>6</v>
      </c>
      <c r="B73" s="954"/>
      <c r="C73" s="955"/>
      <c r="D73" s="955"/>
      <c r="E73" s="955"/>
      <c r="F73" s="955"/>
      <c r="G73" s="955"/>
      <c r="H73" s="955"/>
      <c r="I73" s="955"/>
      <c r="J73" s="955"/>
      <c r="K73" s="955"/>
      <c r="L73" s="955"/>
      <c r="M73" s="955"/>
      <c r="N73" s="955"/>
      <c r="O73" s="955"/>
      <c r="P73" s="956"/>
      <c r="Q73" s="957"/>
      <c r="R73" s="910"/>
      <c r="S73" s="910"/>
      <c r="T73" s="910"/>
      <c r="U73" s="910"/>
      <c r="V73" s="910"/>
      <c r="W73" s="910"/>
      <c r="X73" s="910"/>
      <c r="Y73" s="910"/>
      <c r="Z73" s="910"/>
      <c r="AA73" s="910"/>
      <c r="AB73" s="910"/>
      <c r="AC73" s="910"/>
      <c r="AD73" s="910"/>
      <c r="AE73" s="910"/>
      <c r="AF73" s="910"/>
      <c r="AG73" s="910"/>
      <c r="AH73" s="910"/>
      <c r="AI73" s="910"/>
      <c r="AJ73" s="910"/>
      <c r="AK73" s="910"/>
      <c r="AL73" s="910"/>
      <c r="AM73" s="910"/>
      <c r="AN73" s="910"/>
      <c r="AO73" s="910"/>
      <c r="AP73" s="910"/>
      <c r="AQ73" s="910"/>
      <c r="AR73" s="910"/>
      <c r="AS73" s="910"/>
      <c r="AT73" s="910"/>
      <c r="AU73" s="910"/>
      <c r="AV73" s="910"/>
      <c r="AW73" s="910"/>
      <c r="AX73" s="910"/>
      <c r="AY73" s="910"/>
      <c r="AZ73" s="958"/>
      <c r="BA73" s="958"/>
      <c r="BB73" s="958"/>
      <c r="BC73" s="958"/>
      <c r="BD73" s="959"/>
      <c r="BE73" s="265"/>
      <c r="BF73" s="265"/>
      <c r="BG73" s="265"/>
      <c r="BH73" s="265"/>
      <c r="BI73" s="265"/>
      <c r="BJ73" s="265"/>
      <c r="BK73" s="265"/>
      <c r="BL73" s="265"/>
      <c r="BM73" s="265"/>
      <c r="BN73" s="265"/>
      <c r="BO73" s="265"/>
      <c r="BP73" s="265"/>
      <c r="BQ73" s="262">
        <v>67</v>
      </c>
      <c r="BR73" s="267"/>
      <c r="BS73" s="944"/>
      <c r="BT73" s="945"/>
      <c r="BU73" s="945"/>
      <c r="BV73" s="945"/>
      <c r="BW73" s="945"/>
      <c r="BX73" s="945"/>
      <c r="BY73" s="945"/>
      <c r="BZ73" s="945"/>
      <c r="CA73" s="945"/>
      <c r="CB73" s="945"/>
      <c r="CC73" s="945"/>
      <c r="CD73" s="945"/>
      <c r="CE73" s="945"/>
      <c r="CF73" s="945"/>
      <c r="CG73" s="946"/>
      <c r="CH73" s="941"/>
      <c r="CI73" s="942"/>
      <c r="CJ73" s="942"/>
      <c r="CK73" s="942"/>
      <c r="CL73" s="943"/>
      <c r="CM73" s="941"/>
      <c r="CN73" s="942"/>
      <c r="CO73" s="942"/>
      <c r="CP73" s="942"/>
      <c r="CQ73" s="943"/>
      <c r="CR73" s="941"/>
      <c r="CS73" s="942"/>
      <c r="CT73" s="942"/>
      <c r="CU73" s="942"/>
      <c r="CV73" s="943"/>
      <c r="CW73" s="941"/>
      <c r="CX73" s="942"/>
      <c r="CY73" s="942"/>
      <c r="CZ73" s="942"/>
      <c r="DA73" s="943"/>
      <c r="DB73" s="941"/>
      <c r="DC73" s="942"/>
      <c r="DD73" s="942"/>
      <c r="DE73" s="942"/>
      <c r="DF73" s="943"/>
      <c r="DG73" s="941"/>
      <c r="DH73" s="942"/>
      <c r="DI73" s="942"/>
      <c r="DJ73" s="942"/>
      <c r="DK73" s="943"/>
      <c r="DL73" s="941"/>
      <c r="DM73" s="942"/>
      <c r="DN73" s="942"/>
      <c r="DO73" s="942"/>
      <c r="DP73" s="943"/>
      <c r="DQ73" s="941"/>
      <c r="DR73" s="942"/>
      <c r="DS73" s="942"/>
      <c r="DT73" s="942"/>
      <c r="DU73" s="943"/>
      <c r="DV73" s="938"/>
      <c r="DW73" s="939"/>
      <c r="DX73" s="939"/>
      <c r="DY73" s="939"/>
      <c r="DZ73" s="940"/>
      <c r="EA73" s="246"/>
    </row>
    <row r="74" spans="1:131" s="247" customFormat="1" ht="26.25" customHeight="1" x14ac:dyDescent="0.15">
      <c r="A74" s="261">
        <v>7</v>
      </c>
      <c r="B74" s="954"/>
      <c r="C74" s="955"/>
      <c r="D74" s="955"/>
      <c r="E74" s="955"/>
      <c r="F74" s="955"/>
      <c r="G74" s="955"/>
      <c r="H74" s="955"/>
      <c r="I74" s="955"/>
      <c r="J74" s="955"/>
      <c r="K74" s="955"/>
      <c r="L74" s="955"/>
      <c r="M74" s="955"/>
      <c r="N74" s="955"/>
      <c r="O74" s="955"/>
      <c r="P74" s="956"/>
      <c r="Q74" s="957"/>
      <c r="R74" s="910"/>
      <c r="S74" s="910"/>
      <c r="T74" s="910"/>
      <c r="U74" s="910"/>
      <c r="V74" s="910"/>
      <c r="W74" s="910"/>
      <c r="X74" s="910"/>
      <c r="Y74" s="910"/>
      <c r="Z74" s="910"/>
      <c r="AA74" s="910"/>
      <c r="AB74" s="910"/>
      <c r="AC74" s="910"/>
      <c r="AD74" s="910"/>
      <c r="AE74" s="910"/>
      <c r="AF74" s="910"/>
      <c r="AG74" s="910"/>
      <c r="AH74" s="910"/>
      <c r="AI74" s="910"/>
      <c r="AJ74" s="910"/>
      <c r="AK74" s="910"/>
      <c r="AL74" s="910"/>
      <c r="AM74" s="910"/>
      <c r="AN74" s="910"/>
      <c r="AO74" s="910"/>
      <c r="AP74" s="910"/>
      <c r="AQ74" s="910"/>
      <c r="AR74" s="910"/>
      <c r="AS74" s="910"/>
      <c r="AT74" s="910"/>
      <c r="AU74" s="910"/>
      <c r="AV74" s="910"/>
      <c r="AW74" s="910"/>
      <c r="AX74" s="910"/>
      <c r="AY74" s="910"/>
      <c r="AZ74" s="958"/>
      <c r="BA74" s="958"/>
      <c r="BB74" s="958"/>
      <c r="BC74" s="958"/>
      <c r="BD74" s="959"/>
      <c r="BE74" s="265"/>
      <c r="BF74" s="265"/>
      <c r="BG74" s="265"/>
      <c r="BH74" s="265"/>
      <c r="BI74" s="265"/>
      <c r="BJ74" s="265"/>
      <c r="BK74" s="265"/>
      <c r="BL74" s="265"/>
      <c r="BM74" s="265"/>
      <c r="BN74" s="265"/>
      <c r="BO74" s="265"/>
      <c r="BP74" s="265"/>
      <c r="BQ74" s="262">
        <v>68</v>
      </c>
      <c r="BR74" s="267"/>
      <c r="BS74" s="944"/>
      <c r="BT74" s="945"/>
      <c r="BU74" s="945"/>
      <c r="BV74" s="945"/>
      <c r="BW74" s="945"/>
      <c r="BX74" s="945"/>
      <c r="BY74" s="945"/>
      <c r="BZ74" s="945"/>
      <c r="CA74" s="945"/>
      <c r="CB74" s="945"/>
      <c r="CC74" s="945"/>
      <c r="CD74" s="945"/>
      <c r="CE74" s="945"/>
      <c r="CF74" s="945"/>
      <c r="CG74" s="946"/>
      <c r="CH74" s="941"/>
      <c r="CI74" s="942"/>
      <c r="CJ74" s="942"/>
      <c r="CK74" s="942"/>
      <c r="CL74" s="943"/>
      <c r="CM74" s="941"/>
      <c r="CN74" s="942"/>
      <c r="CO74" s="942"/>
      <c r="CP74" s="942"/>
      <c r="CQ74" s="943"/>
      <c r="CR74" s="941"/>
      <c r="CS74" s="942"/>
      <c r="CT74" s="942"/>
      <c r="CU74" s="942"/>
      <c r="CV74" s="943"/>
      <c r="CW74" s="941"/>
      <c r="CX74" s="942"/>
      <c r="CY74" s="942"/>
      <c r="CZ74" s="942"/>
      <c r="DA74" s="943"/>
      <c r="DB74" s="941"/>
      <c r="DC74" s="942"/>
      <c r="DD74" s="942"/>
      <c r="DE74" s="942"/>
      <c r="DF74" s="943"/>
      <c r="DG74" s="941"/>
      <c r="DH74" s="942"/>
      <c r="DI74" s="942"/>
      <c r="DJ74" s="942"/>
      <c r="DK74" s="943"/>
      <c r="DL74" s="941"/>
      <c r="DM74" s="942"/>
      <c r="DN74" s="942"/>
      <c r="DO74" s="942"/>
      <c r="DP74" s="943"/>
      <c r="DQ74" s="941"/>
      <c r="DR74" s="942"/>
      <c r="DS74" s="942"/>
      <c r="DT74" s="942"/>
      <c r="DU74" s="943"/>
      <c r="DV74" s="938"/>
      <c r="DW74" s="939"/>
      <c r="DX74" s="939"/>
      <c r="DY74" s="939"/>
      <c r="DZ74" s="940"/>
      <c r="EA74" s="246"/>
    </row>
    <row r="75" spans="1:131" s="247" customFormat="1" ht="26.25" customHeight="1" x14ac:dyDescent="0.15">
      <c r="A75" s="261">
        <v>8</v>
      </c>
      <c r="B75" s="954"/>
      <c r="C75" s="955"/>
      <c r="D75" s="955"/>
      <c r="E75" s="955"/>
      <c r="F75" s="955"/>
      <c r="G75" s="955"/>
      <c r="H75" s="955"/>
      <c r="I75" s="955"/>
      <c r="J75" s="955"/>
      <c r="K75" s="955"/>
      <c r="L75" s="955"/>
      <c r="M75" s="955"/>
      <c r="N75" s="955"/>
      <c r="O75" s="955"/>
      <c r="P75" s="956"/>
      <c r="Q75" s="960"/>
      <c r="R75" s="912"/>
      <c r="S75" s="912"/>
      <c r="T75" s="912"/>
      <c r="U75" s="909"/>
      <c r="V75" s="911"/>
      <c r="W75" s="912"/>
      <c r="X75" s="912"/>
      <c r="Y75" s="912"/>
      <c r="Z75" s="909"/>
      <c r="AA75" s="911"/>
      <c r="AB75" s="912"/>
      <c r="AC75" s="912"/>
      <c r="AD75" s="912"/>
      <c r="AE75" s="909"/>
      <c r="AF75" s="911"/>
      <c r="AG75" s="912"/>
      <c r="AH75" s="912"/>
      <c r="AI75" s="912"/>
      <c r="AJ75" s="909"/>
      <c r="AK75" s="911"/>
      <c r="AL75" s="912"/>
      <c r="AM75" s="912"/>
      <c r="AN75" s="912"/>
      <c r="AO75" s="909"/>
      <c r="AP75" s="911"/>
      <c r="AQ75" s="912"/>
      <c r="AR75" s="912"/>
      <c r="AS75" s="912"/>
      <c r="AT75" s="909"/>
      <c r="AU75" s="911"/>
      <c r="AV75" s="912"/>
      <c r="AW75" s="912"/>
      <c r="AX75" s="912"/>
      <c r="AY75" s="909"/>
      <c r="AZ75" s="958"/>
      <c r="BA75" s="958"/>
      <c r="BB75" s="958"/>
      <c r="BC75" s="958"/>
      <c r="BD75" s="959"/>
      <c r="BE75" s="265"/>
      <c r="BF75" s="265"/>
      <c r="BG75" s="265"/>
      <c r="BH75" s="265"/>
      <c r="BI75" s="265"/>
      <c r="BJ75" s="265"/>
      <c r="BK75" s="265"/>
      <c r="BL75" s="265"/>
      <c r="BM75" s="265"/>
      <c r="BN75" s="265"/>
      <c r="BO75" s="265"/>
      <c r="BP75" s="265"/>
      <c r="BQ75" s="262">
        <v>69</v>
      </c>
      <c r="BR75" s="267"/>
      <c r="BS75" s="944"/>
      <c r="BT75" s="945"/>
      <c r="BU75" s="945"/>
      <c r="BV75" s="945"/>
      <c r="BW75" s="945"/>
      <c r="BX75" s="945"/>
      <c r="BY75" s="945"/>
      <c r="BZ75" s="945"/>
      <c r="CA75" s="945"/>
      <c r="CB75" s="945"/>
      <c r="CC75" s="945"/>
      <c r="CD75" s="945"/>
      <c r="CE75" s="945"/>
      <c r="CF75" s="945"/>
      <c r="CG75" s="946"/>
      <c r="CH75" s="941"/>
      <c r="CI75" s="942"/>
      <c r="CJ75" s="942"/>
      <c r="CK75" s="942"/>
      <c r="CL75" s="943"/>
      <c r="CM75" s="941"/>
      <c r="CN75" s="942"/>
      <c r="CO75" s="942"/>
      <c r="CP75" s="942"/>
      <c r="CQ75" s="943"/>
      <c r="CR75" s="941"/>
      <c r="CS75" s="942"/>
      <c r="CT75" s="942"/>
      <c r="CU75" s="942"/>
      <c r="CV75" s="943"/>
      <c r="CW75" s="941"/>
      <c r="CX75" s="942"/>
      <c r="CY75" s="942"/>
      <c r="CZ75" s="942"/>
      <c r="DA75" s="943"/>
      <c r="DB75" s="941"/>
      <c r="DC75" s="942"/>
      <c r="DD75" s="942"/>
      <c r="DE75" s="942"/>
      <c r="DF75" s="943"/>
      <c r="DG75" s="941"/>
      <c r="DH75" s="942"/>
      <c r="DI75" s="942"/>
      <c r="DJ75" s="942"/>
      <c r="DK75" s="943"/>
      <c r="DL75" s="941"/>
      <c r="DM75" s="942"/>
      <c r="DN75" s="942"/>
      <c r="DO75" s="942"/>
      <c r="DP75" s="943"/>
      <c r="DQ75" s="941"/>
      <c r="DR75" s="942"/>
      <c r="DS75" s="942"/>
      <c r="DT75" s="942"/>
      <c r="DU75" s="943"/>
      <c r="DV75" s="938"/>
      <c r="DW75" s="939"/>
      <c r="DX75" s="939"/>
      <c r="DY75" s="939"/>
      <c r="DZ75" s="940"/>
      <c r="EA75" s="246"/>
    </row>
    <row r="76" spans="1:131" s="247" customFormat="1" ht="26.25" customHeight="1" x14ac:dyDescent="0.15">
      <c r="A76" s="261">
        <v>9</v>
      </c>
      <c r="B76" s="954"/>
      <c r="C76" s="955"/>
      <c r="D76" s="955"/>
      <c r="E76" s="955"/>
      <c r="F76" s="955"/>
      <c r="G76" s="955"/>
      <c r="H76" s="955"/>
      <c r="I76" s="955"/>
      <c r="J76" s="955"/>
      <c r="K76" s="955"/>
      <c r="L76" s="955"/>
      <c r="M76" s="955"/>
      <c r="N76" s="955"/>
      <c r="O76" s="955"/>
      <c r="P76" s="956"/>
      <c r="Q76" s="960"/>
      <c r="R76" s="912"/>
      <c r="S76" s="912"/>
      <c r="T76" s="912"/>
      <c r="U76" s="909"/>
      <c r="V76" s="911"/>
      <c r="W76" s="912"/>
      <c r="X76" s="912"/>
      <c r="Y76" s="912"/>
      <c r="Z76" s="909"/>
      <c r="AA76" s="911"/>
      <c r="AB76" s="912"/>
      <c r="AC76" s="912"/>
      <c r="AD76" s="912"/>
      <c r="AE76" s="909"/>
      <c r="AF76" s="911"/>
      <c r="AG76" s="912"/>
      <c r="AH76" s="912"/>
      <c r="AI76" s="912"/>
      <c r="AJ76" s="909"/>
      <c r="AK76" s="911"/>
      <c r="AL76" s="912"/>
      <c r="AM76" s="912"/>
      <c r="AN76" s="912"/>
      <c r="AO76" s="909"/>
      <c r="AP76" s="911"/>
      <c r="AQ76" s="912"/>
      <c r="AR76" s="912"/>
      <c r="AS76" s="912"/>
      <c r="AT76" s="909"/>
      <c r="AU76" s="911"/>
      <c r="AV76" s="912"/>
      <c r="AW76" s="912"/>
      <c r="AX76" s="912"/>
      <c r="AY76" s="909"/>
      <c r="AZ76" s="958"/>
      <c r="BA76" s="958"/>
      <c r="BB76" s="958"/>
      <c r="BC76" s="958"/>
      <c r="BD76" s="959"/>
      <c r="BE76" s="265"/>
      <c r="BF76" s="265"/>
      <c r="BG76" s="265"/>
      <c r="BH76" s="265"/>
      <c r="BI76" s="265"/>
      <c r="BJ76" s="265"/>
      <c r="BK76" s="265"/>
      <c r="BL76" s="265"/>
      <c r="BM76" s="265"/>
      <c r="BN76" s="265"/>
      <c r="BO76" s="265"/>
      <c r="BP76" s="265"/>
      <c r="BQ76" s="262">
        <v>70</v>
      </c>
      <c r="BR76" s="267"/>
      <c r="BS76" s="944"/>
      <c r="BT76" s="945"/>
      <c r="BU76" s="945"/>
      <c r="BV76" s="945"/>
      <c r="BW76" s="945"/>
      <c r="BX76" s="945"/>
      <c r="BY76" s="945"/>
      <c r="BZ76" s="945"/>
      <c r="CA76" s="945"/>
      <c r="CB76" s="945"/>
      <c r="CC76" s="945"/>
      <c r="CD76" s="945"/>
      <c r="CE76" s="945"/>
      <c r="CF76" s="945"/>
      <c r="CG76" s="946"/>
      <c r="CH76" s="941"/>
      <c r="CI76" s="942"/>
      <c r="CJ76" s="942"/>
      <c r="CK76" s="942"/>
      <c r="CL76" s="943"/>
      <c r="CM76" s="941"/>
      <c r="CN76" s="942"/>
      <c r="CO76" s="942"/>
      <c r="CP76" s="942"/>
      <c r="CQ76" s="943"/>
      <c r="CR76" s="941"/>
      <c r="CS76" s="942"/>
      <c r="CT76" s="942"/>
      <c r="CU76" s="942"/>
      <c r="CV76" s="943"/>
      <c r="CW76" s="941"/>
      <c r="CX76" s="942"/>
      <c r="CY76" s="942"/>
      <c r="CZ76" s="942"/>
      <c r="DA76" s="943"/>
      <c r="DB76" s="941"/>
      <c r="DC76" s="942"/>
      <c r="DD76" s="942"/>
      <c r="DE76" s="942"/>
      <c r="DF76" s="943"/>
      <c r="DG76" s="941"/>
      <c r="DH76" s="942"/>
      <c r="DI76" s="942"/>
      <c r="DJ76" s="942"/>
      <c r="DK76" s="943"/>
      <c r="DL76" s="941"/>
      <c r="DM76" s="942"/>
      <c r="DN76" s="942"/>
      <c r="DO76" s="942"/>
      <c r="DP76" s="943"/>
      <c r="DQ76" s="941"/>
      <c r="DR76" s="942"/>
      <c r="DS76" s="942"/>
      <c r="DT76" s="942"/>
      <c r="DU76" s="943"/>
      <c r="DV76" s="938"/>
      <c r="DW76" s="939"/>
      <c r="DX76" s="939"/>
      <c r="DY76" s="939"/>
      <c r="DZ76" s="940"/>
      <c r="EA76" s="246"/>
    </row>
    <row r="77" spans="1:131" s="247" customFormat="1" ht="26.25" customHeight="1" x14ac:dyDescent="0.15">
      <c r="A77" s="261">
        <v>10</v>
      </c>
      <c r="B77" s="954"/>
      <c r="C77" s="955"/>
      <c r="D77" s="955"/>
      <c r="E77" s="955"/>
      <c r="F77" s="955"/>
      <c r="G77" s="955"/>
      <c r="H77" s="955"/>
      <c r="I77" s="955"/>
      <c r="J77" s="955"/>
      <c r="K77" s="955"/>
      <c r="L77" s="955"/>
      <c r="M77" s="955"/>
      <c r="N77" s="955"/>
      <c r="O77" s="955"/>
      <c r="P77" s="956"/>
      <c r="Q77" s="960"/>
      <c r="R77" s="912"/>
      <c r="S77" s="912"/>
      <c r="T77" s="912"/>
      <c r="U77" s="909"/>
      <c r="V77" s="911"/>
      <c r="W77" s="912"/>
      <c r="X77" s="912"/>
      <c r="Y77" s="912"/>
      <c r="Z77" s="909"/>
      <c r="AA77" s="911"/>
      <c r="AB77" s="912"/>
      <c r="AC77" s="912"/>
      <c r="AD77" s="912"/>
      <c r="AE77" s="909"/>
      <c r="AF77" s="911"/>
      <c r="AG77" s="912"/>
      <c r="AH77" s="912"/>
      <c r="AI77" s="912"/>
      <c r="AJ77" s="909"/>
      <c r="AK77" s="911"/>
      <c r="AL77" s="912"/>
      <c r="AM77" s="912"/>
      <c r="AN77" s="912"/>
      <c r="AO77" s="909"/>
      <c r="AP77" s="911"/>
      <c r="AQ77" s="912"/>
      <c r="AR77" s="912"/>
      <c r="AS77" s="912"/>
      <c r="AT77" s="909"/>
      <c r="AU77" s="911"/>
      <c r="AV77" s="912"/>
      <c r="AW77" s="912"/>
      <c r="AX77" s="912"/>
      <c r="AY77" s="909"/>
      <c r="AZ77" s="958"/>
      <c r="BA77" s="958"/>
      <c r="BB77" s="958"/>
      <c r="BC77" s="958"/>
      <c r="BD77" s="959"/>
      <c r="BE77" s="265"/>
      <c r="BF77" s="265"/>
      <c r="BG77" s="265"/>
      <c r="BH77" s="265"/>
      <c r="BI77" s="265"/>
      <c r="BJ77" s="265"/>
      <c r="BK77" s="265"/>
      <c r="BL77" s="265"/>
      <c r="BM77" s="265"/>
      <c r="BN77" s="265"/>
      <c r="BO77" s="265"/>
      <c r="BP77" s="265"/>
      <c r="BQ77" s="262">
        <v>71</v>
      </c>
      <c r="BR77" s="267"/>
      <c r="BS77" s="944"/>
      <c r="BT77" s="945"/>
      <c r="BU77" s="945"/>
      <c r="BV77" s="945"/>
      <c r="BW77" s="945"/>
      <c r="BX77" s="945"/>
      <c r="BY77" s="945"/>
      <c r="BZ77" s="945"/>
      <c r="CA77" s="945"/>
      <c r="CB77" s="945"/>
      <c r="CC77" s="945"/>
      <c r="CD77" s="945"/>
      <c r="CE77" s="945"/>
      <c r="CF77" s="945"/>
      <c r="CG77" s="946"/>
      <c r="CH77" s="941"/>
      <c r="CI77" s="942"/>
      <c r="CJ77" s="942"/>
      <c r="CK77" s="942"/>
      <c r="CL77" s="943"/>
      <c r="CM77" s="941"/>
      <c r="CN77" s="942"/>
      <c r="CO77" s="942"/>
      <c r="CP77" s="942"/>
      <c r="CQ77" s="943"/>
      <c r="CR77" s="941"/>
      <c r="CS77" s="942"/>
      <c r="CT77" s="942"/>
      <c r="CU77" s="942"/>
      <c r="CV77" s="943"/>
      <c r="CW77" s="941"/>
      <c r="CX77" s="942"/>
      <c r="CY77" s="942"/>
      <c r="CZ77" s="942"/>
      <c r="DA77" s="943"/>
      <c r="DB77" s="941"/>
      <c r="DC77" s="942"/>
      <c r="DD77" s="942"/>
      <c r="DE77" s="942"/>
      <c r="DF77" s="943"/>
      <c r="DG77" s="941"/>
      <c r="DH77" s="942"/>
      <c r="DI77" s="942"/>
      <c r="DJ77" s="942"/>
      <c r="DK77" s="943"/>
      <c r="DL77" s="941"/>
      <c r="DM77" s="942"/>
      <c r="DN77" s="942"/>
      <c r="DO77" s="942"/>
      <c r="DP77" s="943"/>
      <c r="DQ77" s="941"/>
      <c r="DR77" s="942"/>
      <c r="DS77" s="942"/>
      <c r="DT77" s="942"/>
      <c r="DU77" s="943"/>
      <c r="DV77" s="938"/>
      <c r="DW77" s="939"/>
      <c r="DX77" s="939"/>
      <c r="DY77" s="939"/>
      <c r="DZ77" s="940"/>
      <c r="EA77" s="246"/>
    </row>
    <row r="78" spans="1:131" s="247" customFormat="1" ht="26.25" customHeight="1" x14ac:dyDescent="0.15">
      <c r="A78" s="261">
        <v>11</v>
      </c>
      <c r="B78" s="954"/>
      <c r="C78" s="955"/>
      <c r="D78" s="955"/>
      <c r="E78" s="955"/>
      <c r="F78" s="955"/>
      <c r="G78" s="955"/>
      <c r="H78" s="955"/>
      <c r="I78" s="955"/>
      <c r="J78" s="955"/>
      <c r="K78" s="955"/>
      <c r="L78" s="955"/>
      <c r="M78" s="955"/>
      <c r="N78" s="955"/>
      <c r="O78" s="955"/>
      <c r="P78" s="956"/>
      <c r="Q78" s="957"/>
      <c r="R78" s="910"/>
      <c r="S78" s="910"/>
      <c r="T78" s="910"/>
      <c r="U78" s="910"/>
      <c r="V78" s="910"/>
      <c r="W78" s="910"/>
      <c r="X78" s="910"/>
      <c r="Y78" s="910"/>
      <c r="Z78" s="910"/>
      <c r="AA78" s="910"/>
      <c r="AB78" s="910"/>
      <c r="AC78" s="910"/>
      <c r="AD78" s="910"/>
      <c r="AE78" s="910"/>
      <c r="AF78" s="910"/>
      <c r="AG78" s="910"/>
      <c r="AH78" s="910"/>
      <c r="AI78" s="910"/>
      <c r="AJ78" s="910"/>
      <c r="AK78" s="910"/>
      <c r="AL78" s="910"/>
      <c r="AM78" s="910"/>
      <c r="AN78" s="910"/>
      <c r="AO78" s="910"/>
      <c r="AP78" s="910"/>
      <c r="AQ78" s="910"/>
      <c r="AR78" s="910"/>
      <c r="AS78" s="910"/>
      <c r="AT78" s="910"/>
      <c r="AU78" s="910"/>
      <c r="AV78" s="910"/>
      <c r="AW78" s="910"/>
      <c r="AX78" s="910"/>
      <c r="AY78" s="910"/>
      <c r="AZ78" s="958"/>
      <c r="BA78" s="958"/>
      <c r="BB78" s="958"/>
      <c r="BC78" s="958"/>
      <c r="BD78" s="959"/>
      <c r="BE78" s="265"/>
      <c r="BF78" s="265"/>
      <c r="BG78" s="265"/>
      <c r="BH78" s="265"/>
      <c r="BI78" s="265"/>
      <c r="BJ78" s="268"/>
      <c r="BK78" s="268"/>
      <c r="BL78" s="268"/>
      <c r="BM78" s="268"/>
      <c r="BN78" s="268"/>
      <c r="BO78" s="265"/>
      <c r="BP78" s="265"/>
      <c r="BQ78" s="262">
        <v>72</v>
      </c>
      <c r="BR78" s="267"/>
      <c r="BS78" s="944"/>
      <c r="BT78" s="945"/>
      <c r="BU78" s="945"/>
      <c r="BV78" s="945"/>
      <c r="BW78" s="945"/>
      <c r="BX78" s="945"/>
      <c r="BY78" s="945"/>
      <c r="BZ78" s="945"/>
      <c r="CA78" s="945"/>
      <c r="CB78" s="945"/>
      <c r="CC78" s="945"/>
      <c r="CD78" s="945"/>
      <c r="CE78" s="945"/>
      <c r="CF78" s="945"/>
      <c r="CG78" s="946"/>
      <c r="CH78" s="941"/>
      <c r="CI78" s="942"/>
      <c r="CJ78" s="942"/>
      <c r="CK78" s="942"/>
      <c r="CL78" s="943"/>
      <c r="CM78" s="941"/>
      <c r="CN78" s="942"/>
      <c r="CO78" s="942"/>
      <c r="CP78" s="942"/>
      <c r="CQ78" s="943"/>
      <c r="CR78" s="941"/>
      <c r="CS78" s="942"/>
      <c r="CT78" s="942"/>
      <c r="CU78" s="942"/>
      <c r="CV78" s="943"/>
      <c r="CW78" s="941"/>
      <c r="CX78" s="942"/>
      <c r="CY78" s="942"/>
      <c r="CZ78" s="942"/>
      <c r="DA78" s="943"/>
      <c r="DB78" s="941"/>
      <c r="DC78" s="942"/>
      <c r="DD78" s="942"/>
      <c r="DE78" s="942"/>
      <c r="DF78" s="943"/>
      <c r="DG78" s="941"/>
      <c r="DH78" s="942"/>
      <c r="DI78" s="942"/>
      <c r="DJ78" s="942"/>
      <c r="DK78" s="943"/>
      <c r="DL78" s="941"/>
      <c r="DM78" s="942"/>
      <c r="DN78" s="942"/>
      <c r="DO78" s="942"/>
      <c r="DP78" s="943"/>
      <c r="DQ78" s="941"/>
      <c r="DR78" s="942"/>
      <c r="DS78" s="942"/>
      <c r="DT78" s="942"/>
      <c r="DU78" s="943"/>
      <c r="DV78" s="938"/>
      <c r="DW78" s="939"/>
      <c r="DX78" s="939"/>
      <c r="DY78" s="939"/>
      <c r="DZ78" s="940"/>
      <c r="EA78" s="246"/>
    </row>
    <row r="79" spans="1:131" s="247" customFormat="1" ht="26.25" customHeight="1" x14ac:dyDescent="0.15">
      <c r="A79" s="261">
        <v>12</v>
      </c>
      <c r="B79" s="954"/>
      <c r="C79" s="955"/>
      <c r="D79" s="955"/>
      <c r="E79" s="955"/>
      <c r="F79" s="955"/>
      <c r="G79" s="955"/>
      <c r="H79" s="955"/>
      <c r="I79" s="955"/>
      <c r="J79" s="955"/>
      <c r="K79" s="955"/>
      <c r="L79" s="955"/>
      <c r="M79" s="955"/>
      <c r="N79" s="955"/>
      <c r="O79" s="955"/>
      <c r="P79" s="956"/>
      <c r="Q79" s="957"/>
      <c r="R79" s="910"/>
      <c r="S79" s="910"/>
      <c r="T79" s="910"/>
      <c r="U79" s="910"/>
      <c r="V79" s="910"/>
      <c r="W79" s="910"/>
      <c r="X79" s="910"/>
      <c r="Y79" s="910"/>
      <c r="Z79" s="910"/>
      <c r="AA79" s="910"/>
      <c r="AB79" s="910"/>
      <c r="AC79" s="910"/>
      <c r="AD79" s="910"/>
      <c r="AE79" s="910"/>
      <c r="AF79" s="910"/>
      <c r="AG79" s="910"/>
      <c r="AH79" s="910"/>
      <c r="AI79" s="910"/>
      <c r="AJ79" s="910"/>
      <c r="AK79" s="910"/>
      <c r="AL79" s="910"/>
      <c r="AM79" s="910"/>
      <c r="AN79" s="910"/>
      <c r="AO79" s="910"/>
      <c r="AP79" s="910"/>
      <c r="AQ79" s="910"/>
      <c r="AR79" s="910"/>
      <c r="AS79" s="910"/>
      <c r="AT79" s="910"/>
      <c r="AU79" s="910"/>
      <c r="AV79" s="910"/>
      <c r="AW79" s="910"/>
      <c r="AX79" s="910"/>
      <c r="AY79" s="910"/>
      <c r="AZ79" s="958"/>
      <c r="BA79" s="958"/>
      <c r="BB79" s="958"/>
      <c r="BC79" s="958"/>
      <c r="BD79" s="959"/>
      <c r="BE79" s="265"/>
      <c r="BF79" s="265"/>
      <c r="BG79" s="265"/>
      <c r="BH79" s="265"/>
      <c r="BI79" s="265"/>
      <c r="BJ79" s="268"/>
      <c r="BK79" s="268"/>
      <c r="BL79" s="268"/>
      <c r="BM79" s="268"/>
      <c r="BN79" s="268"/>
      <c r="BO79" s="265"/>
      <c r="BP79" s="265"/>
      <c r="BQ79" s="262">
        <v>73</v>
      </c>
      <c r="BR79" s="267"/>
      <c r="BS79" s="944"/>
      <c r="BT79" s="945"/>
      <c r="BU79" s="945"/>
      <c r="BV79" s="945"/>
      <c r="BW79" s="945"/>
      <c r="BX79" s="945"/>
      <c r="BY79" s="945"/>
      <c r="BZ79" s="945"/>
      <c r="CA79" s="945"/>
      <c r="CB79" s="945"/>
      <c r="CC79" s="945"/>
      <c r="CD79" s="945"/>
      <c r="CE79" s="945"/>
      <c r="CF79" s="945"/>
      <c r="CG79" s="946"/>
      <c r="CH79" s="941"/>
      <c r="CI79" s="942"/>
      <c r="CJ79" s="942"/>
      <c r="CK79" s="942"/>
      <c r="CL79" s="943"/>
      <c r="CM79" s="941"/>
      <c r="CN79" s="942"/>
      <c r="CO79" s="942"/>
      <c r="CP79" s="942"/>
      <c r="CQ79" s="943"/>
      <c r="CR79" s="941"/>
      <c r="CS79" s="942"/>
      <c r="CT79" s="942"/>
      <c r="CU79" s="942"/>
      <c r="CV79" s="943"/>
      <c r="CW79" s="941"/>
      <c r="CX79" s="942"/>
      <c r="CY79" s="942"/>
      <c r="CZ79" s="942"/>
      <c r="DA79" s="943"/>
      <c r="DB79" s="941"/>
      <c r="DC79" s="942"/>
      <c r="DD79" s="942"/>
      <c r="DE79" s="942"/>
      <c r="DF79" s="943"/>
      <c r="DG79" s="941"/>
      <c r="DH79" s="942"/>
      <c r="DI79" s="942"/>
      <c r="DJ79" s="942"/>
      <c r="DK79" s="943"/>
      <c r="DL79" s="941"/>
      <c r="DM79" s="942"/>
      <c r="DN79" s="942"/>
      <c r="DO79" s="942"/>
      <c r="DP79" s="943"/>
      <c r="DQ79" s="941"/>
      <c r="DR79" s="942"/>
      <c r="DS79" s="942"/>
      <c r="DT79" s="942"/>
      <c r="DU79" s="943"/>
      <c r="DV79" s="938"/>
      <c r="DW79" s="939"/>
      <c r="DX79" s="939"/>
      <c r="DY79" s="939"/>
      <c r="DZ79" s="940"/>
      <c r="EA79" s="246"/>
    </row>
    <row r="80" spans="1:131" s="247" customFormat="1" ht="26.25" customHeight="1" x14ac:dyDescent="0.15">
      <c r="A80" s="261">
        <v>13</v>
      </c>
      <c r="B80" s="954"/>
      <c r="C80" s="955"/>
      <c r="D80" s="955"/>
      <c r="E80" s="955"/>
      <c r="F80" s="955"/>
      <c r="G80" s="955"/>
      <c r="H80" s="955"/>
      <c r="I80" s="955"/>
      <c r="J80" s="955"/>
      <c r="K80" s="955"/>
      <c r="L80" s="955"/>
      <c r="M80" s="955"/>
      <c r="N80" s="955"/>
      <c r="O80" s="955"/>
      <c r="P80" s="956"/>
      <c r="Q80" s="957"/>
      <c r="R80" s="910"/>
      <c r="S80" s="910"/>
      <c r="T80" s="910"/>
      <c r="U80" s="910"/>
      <c r="V80" s="910"/>
      <c r="W80" s="910"/>
      <c r="X80" s="910"/>
      <c r="Y80" s="910"/>
      <c r="Z80" s="910"/>
      <c r="AA80" s="910"/>
      <c r="AB80" s="910"/>
      <c r="AC80" s="910"/>
      <c r="AD80" s="910"/>
      <c r="AE80" s="910"/>
      <c r="AF80" s="910"/>
      <c r="AG80" s="910"/>
      <c r="AH80" s="910"/>
      <c r="AI80" s="910"/>
      <c r="AJ80" s="910"/>
      <c r="AK80" s="910"/>
      <c r="AL80" s="910"/>
      <c r="AM80" s="910"/>
      <c r="AN80" s="910"/>
      <c r="AO80" s="910"/>
      <c r="AP80" s="910"/>
      <c r="AQ80" s="910"/>
      <c r="AR80" s="910"/>
      <c r="AS80" s="910"/>
      <c r="AT80" s="910"/>
      <c r="AU80" s="910"/>
      <c r="AV80" s="910"/>
      <c r="AW80" s="910"/>
      <c r="AX80" s="910"/>
      <c r="AY80" s="910"/>
      <c r="AZ80" s="958"/>
      <c r="BA80" s="958"/>
      <c r="BB80" s="958"/>
      <c r="BC80" s="958"/>
      <c r="BD80" s="959"/>
      <c r="BE80" s="265"/>
      <c r="BF80" s="265"/>
      <c r="BG80" s="265"/>
      <c r="BH80" s="265"/>
      <c r="BI80" s="265"/>
      <c r="BJ80" s="265"/>
      <c r="BK80" s="265"/>
      <c r="BL80" s="265"/>
      <c r="BM80" s="265"/>
      <c r="BN80" s="265"/>
      <c r="BO80" s="265"/>
      <c r="BP80" s="265"/>
      <c r="BQ80" s="262">
        <v>74</v>
      </c>
      <c r="BR80" s="267"/>
      <c r="BS80" s="944"/>
      <c r="BT80" s="945"/>
      <c r="BU80" s="945"/>
      <c r="BV80" s="945"/>
      <c r="BW80" s="945"/>
      <c r="BX80" s="945"/>
      <c r="BY80" s="945"/>
      <c r="BZ80" s="945"/>
      <c r="CA80" s="945"/>
      <c r="CB80" s="945"/>
      <c r="CC80" s="945"/>
      <c r="CD80" s="945"/>
      <c r="CE80" s="945"/>
      <c r="CF80" s="945"/>
      <c r="CG80" s="946"/>
      <c r="CH80" s="941"/>
      <c r="CI80" s="942"/>
      <c r="CJ80" s="942"/>
      <c r="CK80" s="942"/>
      <c r="CL80" s="943"/>
      <c r="CM80" s="941"/>
      <c r="CN80" s="942"/>
      <c r="CO80" s="942"/>
      <c r="CP80" s="942"/>
      <c r="CQ80" s="943"/>
      <c r="CR80" s="941"/>
      <c r="CS80" s="942"/>
      <c r="CT80" s="942"/>
      <c r="CU80" s="942"/>
      <c r="CV80" s="943"/>
      <c r="CW80" s="941"/>
      <c r="CX80" s="942"/>
      <c r="CY80" s="942"/>
      <c r="CZ80" s="942"/>
      <c r="DA80" s="943"/>
      <c r="DB80" s="941"/>
      <c r="DC80" s="942"/>
      <c r="DD80" s="942"/>
      <c r="DE80" s="942"/>
      <c r="DF80" s="943"/>
      <c r="DG80" s="941"/>
      <c r="DH80" s="942"/>
      <c r="DI80" s="942"/>
      <c r="DJ80" s="942"/>
      <c r="DK80" s="943"/>
      <c r="DL80" s="941"/>
      <c r="DM80" s="942"/>
      <c r="DN80" s="942"/>
      <c r="DO80" s="942"/>
      <c r="DP80" s="943"/>
      <c r="DQ80" s="941"/>
      <c r="DR80" s="942"/>
      <c r="DS80" s="942"/>
      <c r="DT80" s="942"/>
      <c r="DU80" s="943"/>
      <c r="DV80" s="938"/>
      <c r="DW80" s="939"/>
      <c r="DX80" s="939"/>
      <c r="DY80" s="939"/>
      <c r="DZ80" s="940"/>
      <c r="EA80" s="246"/>
    </row>
    <row r="81" spans="1:131" s="247" customFormat="1" ht="26.25" customHeight="1" x14ac:dyDescent="0.15">
      <c r="A81" s="261">
        <v>14</v>
      </c>
      <c r="B81" s="954"/>
      <c r="C81" s="955"/>
      <c r="D81" s="955"/>
      <c r="E81" s="955"/>
      <c r="F81" s="955"/>
      <c r="G81" s="955"/>
      <c r="H81" s="955"/>
      <c r="I81" s="955"/>
      <c r="J81" s="955"/>
      <c r="K81" s="955"/>
      <c r="L81" s="955"/>
      <c r="M81" s="955"/>
      <c r="N81" s="955"/>
      <c r="O81" s="955"/>
      <c r="P81" s="956"/>
      <c r="Q81" s="957"/>
      <c r="R81" s="910"/>
      <c r="S81" s="910"/>
      <c r="T81" s="910"/>
      <c r="U81" s="910"/>
      <c r="V81" s="910"/>
      <c r="W81" s="910"/>
      <c r="X81" s="910"/>
      <c r="Y81" s="910"/>
      <c r="Z81" s="910"/>
      <c r="AA81" s="910"/>
      <c r="AB81" s="910"/>
      <c r="AC81" s="910"/>
      <c r="AD81" s="910"/>
      <c r="AE81" s="910"/>
      <c r="AF81" s="910"/>
      <c r="AG81" s="910"/>
      <c r="AH81" s="910"/>
      <c r="AI81" s="910"/>
      <c r="AJ81" s="910"/>
      <c r="AK81" s="910"/>
      <c r="AL81" s="910"/>
      <c r="AM81" s="910"/>
      <c r="AN81" s="910"/>
      <c r="AO81" s="910"/>
      <c r="AP81" s="910"/>
      <c r="AQ81" s="910"/>
      <c r="AR81" s="910"/>
      <c r="AS81" s="910"/>
      <c r="AT81" s="910"/>
      <c r="AU81" s="910"/>
      <c r="AV81" s="910"/>
      <c r="AW81" s="910"/>
      <c r="AX81" s="910"/>
      <c r="AY81" s="910"/>
      <c r="AZ81" s="958"/>
      <c r="BA81" s="958"/>
      <c r="BB81" s="958"/>
      <c r="BC81" s="958"/>
      <c r="BD81" s="959"/>
      <c r="BE81" s="265"/>
      <c r="BF81" s="265"/>
      <c r="BG81" s="265"/>
      <c r="BH81" s="265"/>
      <c r="BI81" s="265"/>
      <c r="BJ81" s="265"/>
      <c r="BK81" s="265"/>
      <c r="BL81" s="265"/>
      <c r="BM81" s="265"/>
      <c r="BN81" s="265"/>
      <c r="BO81" s="265"/>
      <c r="BP81" s="265"/>
      <c r="BQ81" s="262">
        <v>75</v>
      </c>
      <c r="BR81" s="267"/>
      <c r="BS81" s="944"/>
      <c r="BT81" s="945"/>
      <c r="BU81" s="945"/>
      <c r="BV81" s="945"/>
      <c r="BW81" s="945"/>
      <c r="BX81" s="945"/>
      <c r="BY81" s="945"/>
      <c r="BZ81" s="945"/>
      <c r="CA81" s="945"/>
      <c r="CB81" s="945"/>
      <c r="CC81" s="945"/>
      <c r="CD81" s="945"/>
      <c r="CE81" s="945"/>
      <c r="CF81" s="945"/>
      <c r="CG81" s="946"/>
      <c r="CH81" s="941"/>
      <c r="CI81" s="942"/>
      <c r="CJ81" s="942"/>
      <c r="CK81" s="942"/>
      <c r="CL81" s="943"/>
      <c r="CM81" s="941"/>
      <c r="CN81" s="942"/>
      <c r="CO81" s="942"/>
      <c r="CP81" s="942"/>
      <c r="CQ81" s="943"/>
      <c r="CR81" s="941"/>
      <c r="CS81" s="942"/>
      <c r="CT81" s="942"/>
      <c r="CU81" s="942"/>
      <c r="CV81" s="943"/>
      <c r="CW81" s="941"/>
      <c r="CX81" s="942"/>
      <c r="CY81" s="942"/>
      <c r="CZ81" s="942"/>
      <c r="DA81" s="943"/>
      <c r="DB81" s="941"/>
      <c r="DC81" s="942"/>
      <c r="DD81" s="942"/>
      <c r="DE81" s="942"/>
      <c r="DF81" s="943"/>
      <c r="DG81" s="941"/>
      <c r="DH81" s="942"/>
      <c r="DI81" s="942"/>
      <c r="DJ81" s="942"/>
      <c r="DK81" s="943"/>
      <c r="DL81" s="941"/>
      <c r="DM81" s="942"/>
      <c r="DN81" s="942"/>
      <c r="DO81" s="942"/>
      <c r="DP81" s="943"/>
      <c r="DQ81" s="941"/>
      <c r="DR81" s="942"/>
      <c r="DS81" s="942"/>
      <c r="DT81" s="942"/>
      <c r="DU81" s="943"/>
      <c r="DV81" s="938"/>
      <c r="DW81" s="939"/>
      <c r="DX81" s="939"/>
      <c r="DY81" s="939"/>
      <c r="DZ81" s="940"/>
      <c r="EA81" s="246"/>
    </row>
    <row r="82" spans="1:131" s="247" customFormat="1" ht="26.25" customHeight="1" x14ac:dyDescent="0.15">
      <c r="A82" s="261">
        <v>15</v>
      </c>
      <c r="B82" s="954"/>
      <c r="C82" s="955"/>
      <c r="D82" s="955"/>
      <c r="E82" s="955"/>
      <c r="F82" s="955"/>
      <c r="G82" s="955"/>
      <c r="H82" s="955"/>
      <c r="I82" s="955"/>
      <c r="J82" s="955"/>
      <c r="K82" s="955"/>
      <c r="L82" s="955"/>
      <c r="M82" s="955"/>
      <c r="N82" s="955"/>
      <c r="O82" s="955"/>
      <c r="P82" s="956"/>
      <c r="Q82" s="957"/>
      <c r="R82" s="910"/>
      <c r="S82" s="910"/>
      <c r="T82" s="910"/>
      <c r="U82" s="910"/>
      <c r="V82" s="910"/>
      <c r="W82" s="910"/>
      <c r="X82" s="910"/>
      <c r="Y82" s="910"/>
      <c r="Z82" s="910"/>
      <c r="AA82" s="910"/>
      <c r="AB82" s="910"/>
      <c r="AC82" s="910"/>
      <c r="AD82" s="910"/>
      <c r="AE82" s="910"/>
      <c r="AF82" s="910"/>
      <c r="AG82" s="910"/>
      <c r="AH82" s="910"/>
      <c r="AI82" s="910"/>
      <c r="AJ82" s="910"/>
      <c r="AK82" s="910"/>
      <c r="AL82" s="910"/>
      <c r="AM82" s="910"/>
      <c r="AN82" s="910"/>
      <c r="AO82" s="910"/>
      <c r="AP82" s="910"/>
      <c r="AQ82" s="910"/>
      <c r="AR82" s="910"/>
      <c r="AS82" s="910"/>
      <c r="AT82" s="910"/>
      <c r="AU82" s="910"/>
      <c r="AV82" s="910"/>
      <c r="AW82" s="910"/>
      <c r="AX82" s="910"/>
      <c r="AY82" s="910"/>
      <c r="AZ82" s="958"/>
      <c r="BA82" s="958"/>
      <c r="BB82" s="958"/>
      <c r="BC82" s="958"/>
      <c r="BD82" s="959"/>
      <c r="BE82" s="265"/>
      <c r="BF82" s="265"/>
      <c r="BG82" s="265"/>
      <c r="BH82" s="265"/>
      <c r="BI82" s="265"/>
      <c r="BJ82" s="265"/>
      <c r="BK82" s="265"/>
      <c r="BL82" s="265"/>
      <c r="BM82" s="265"/>
      <c r="BN82" s="265"/>
      <c r="BO82" s="265"/>
      <c r="BP82" s="265"/>
      <c r="BQ82" s="262">
        <v>76</v>
      </c>
      <c r="BR82" s="267"/>
      <c r="BS82" s="944"/>
      <c r="BT82" s="945"/>
      <c r="BU82" s="945"/>
      <c r="BV82" s="945"/>
      <c r="BW82" s="945"/>
      <c r="BX82" s="945"/>
      <c r="BY82" s="945"/>
      <c r="BZ82" s="945"/>
      <c r="CA82" s="945"/>
      <c r="CB82" s="945"/>
      <c r="CC82" s="945"/>
      <c r="CD82" s="945"/>
      <c r="CE82" s="945"/>
      <c r="CF82" s="945"/>
      <c r="CG82" s="946"/>
      <c r="CH82" s="941"/>
      <c r="CI82" s="942"/>
      <c r="CJ82" s="942"/>
      <c r="CK82" s="942"/>
      <c r="CL82" s="943"/>
      <c r="CM82" s="941"/>
      <c r="CN82" s="942"/>
      <c r="CO82" s="942"/>
      <c r="CP82" s="942"/>
      <c r="CQ82" s="943"/>
      <c r="CR82" s="941"/>
      <c r="CS82" s="942"/>
      <c r="CT82" s="942"/>
      <c r="CU82" s="942"/>
      <c r="CV82" s="943"/>
      <c r="CW82" s="941"/>
      <c r="CX82" s="942"/>
      <c r="CY82" s="942"/>
      <c r="CZ82" s="942"/>
      <c r="DA82" s="943"/>
      <c r="DB82" s="941"/>
      <c r="DC82" s="942"/>
      <c r="DD82" s="942"/>
      <c r="DE82" s="942"/>
      <c r="DF82" s="943"/>
      <c r="DG82" s="941"/>
      <c r="DH82" s="942"/>
      <c r="DI82" s="942"/>
      <c r="DJ82" s="942"/>
      <c r="DK82" s="943"/>
      <c r="DL82" s="941"/>
      <c r="DM82" s="942"/>
      <c r="DN82" s="942"/>
      <c r="DO82" s="942"/>
      <c r="DP82" s="943"/>
      <c r="DQ82" s="941"/>
      <c r="DR82" s="942"/>
      <c r="DS82" s="942"/>
      <c r="DT82" s="942"/>
      <c r="DU82" s="943"/>
      <c r="DV82" s="938"/>
      <c r="DW82" s="939"/>
      <c r="DX82" s="939"/>
      <c r="DY82" s="939"/>
      <c r="DZ82" s="940"/>
      <c r="EA82" s="246"/>
    </row>
    <row r="83" spans="1:131" s="247" customFormat="1" ht="26.25" customHeight="1" x14ac:dyDescent="0.15">
      <c r="A83" s="261">
        <v>16</v>
      </c>
      <c r="B83" s="954"/>
      <c r="C83" s="955"/>
      <c r="D83" s="955"/>
      <c r="E83" s="955"/>
      <c r="F83" s="955"/>
      <c r="G83" s="955"/>
      <c r="H83" s="955"/>
      <c r="I83" s="955"/>
      <c r="J83" s="955"/>
      <c r="K83" s="955"/>
      <c r="L83" s="955"/>
      <c r="M83" s="955"/>
      <c r="N83" s="955"/>
      <c r="O83" s="955"/>
      <c r="P83" s="956"/>
      <c r="Q83" s="957"/>
      <c r="R83" s="910"/>
      <c r="S83" s="910"/>
      <c r="T83" s="910"/>
      <c r="U83" s="910"/>
      <c r="V83" s="910"/>
      <c r="W83" s="910"/>
      <c r="X83" s="910"/>
      <c r="Y83" s="910"/>
      <c r="Z83" s="910"/>
      <c r="AA83" s="910"/>
      <c r="AB83" s="910"/>
      <c r="AC83" s="910"/>
      <c r="AD83" s="910"/>
      <c r="AE83" s="910"/>
      <c r="AF83" s="910"/>
      <c r="AG83" s="910"/>
      <c r="AH83" s="910"/>
      <c r="AI83" s="910"/>
      <c r="AJ83" s="910"/>
      <c r="AK83" s="910"/>
      <c r="AL83" s="910"/>
      <c r="AM83" s="910"/>
      <c r="AN83" s="910"/>
      <c r="AO83" s="910"/>
      <c r="AP83" s="910"/>
      <c r="AQ83" s="910"/>
      <c r="AR83" s="910"/>
      <c r="AS83" s="910"/>
      <c r="AT83" s="910"/>
      <c r="AU83" s="910"/>
      <c r="AV83" s="910"/>
      <c r="AW83" s="910"/>
      <c r="AX83" s="910"/>
      <c r="AY83" s="910"/>
      <c r="AZ83" s="958"/>
      <c r="BA83" s="958"/>
      <c r="BB83" s="958"/>
      <c r="BC83" s="958"/>
      <c r="BD83" s="959"/>
      <c r="BE83" s="265"/>
      <c r="BF83" s="265"/>
      <c r="BG83" s="265"/>
      <c r="BH83" s="265"/>
      <c r="BI83" s="265"/>
      <c r="BJ83" s="265"/>
      <c r="BK83" s="265"/>
      <c r="BL83" s="265"/>
      <c r="BM83" s="265"/>
      <c r="BN83" s="265"/>
      <c r="BO83" s="265"/>
      <c r="BP83" s="265"/>
      <c r="BQ83" s="262">
        <v>77</v>
      </c>
      <c r="BR83" s="267"/>
      <c r="BS83" s="944"/>
      <c r="BT83" s="945"/>
      <c r="BU83" s="945"/>
      <c r="BV83" s="945"/>
      <c r="BW83" s="945"/>
      <c r="BX83" s="945"/>
      <c r="BY83" s="945"/>
      <c r="BZ83" s="945"/>
      <c r="CA83" s="945"/>
      <c r="CB83" s="945"/>
      <c r="CC83" s="945"/>
      <c r="CD83" s="945"/>
      <c r="CE83" s="945"/>
      <c r="CF83" s="945"/>
      <c r="CG83" s="946"/>
      <c r="CH83" s="941"/>
      <c r="CI83" s="942"/>
      <c r="CJ83" s="942"/>
      <c r="CK83" s="942"/>
      <c r="CL83" s="943"/>
      <c r="CM83" s="941"/>
      <c r="CN83" s="942"/>
      <c r="CO83" s="942"/>
      <c r="CP83" s="942"/>
      <c r="CQ83" s="943"/>
      <c r="CR83" s="941"/>
      <c r="CS83" s="942"/>
      <c r="CT83" s="942"/>
      <c r="CU83" s="942"/>
      <c r="CV83" s="943"/>
      <c r="CW83" s="941"/>
      <c r="CX83" s="942"/>
      <c r="CY83" s="942"/>
      <c r="CZ83" s="942"/>
      <c r="DA83" s="943"/>
      <c r="DB83" s="941"/>
      <c r="DC83" s="942"/>
      <c r="DD83" s="942"/>
      <c r="DE83" s="942"/>
      <c r="DF83" s="943"/>
      <c r="DG83" s="941"/>
      <c r="DH83" s="942"/>
      <c r="DI83" s="942"/>
      <c r="DJ83" s="942"/>
      <c r="DK83" s="943"/>
      <c r="DL83" s="941"/>
      <c r="DM83" s="942"/>
      <c r="DN83" s="942"/>
      <c r="DO83" s="942"/>
      <c r="DP83" s="943"/>
      <c r="DQ83" s="941"/>
      <c r="DR83" s="942"/>
      <c r="DS83" s="942"/>
      <c r="DT83" s="942"/>
      <c r="DU83" s="943"/>
      <c r="DV83" s="938"/>
      <c r="DW83" s="939"/>
      <c r="DX83" s="939"/>
      <c r="DY83" s="939"/>
      <c r="DZ83" s="940"/>
      <c r="EA83" s="246"/>
    </row>
    <row r="84" spans="1:131" s="247" customFormat="1" ht="26.25" customHeight="1" x14ac:dyDescent="0.15">
      <c r="A84" s="261">
        <v>17</v>
      </c>
      <c r="B84" s="954"/>
      <c r="C84" s="955"/>
      <c r="D84" s="955"/>
      <c r="E84" s="955"/>
      <c r="F84" s="955"/>
      <c r="G84" s="955"/>
      <c r="H84" s="955"/>
      <c r="I84" s="955"/>
      <c r="J84" s="955"/>
      <c r="K84" s="955"/>
      <c r="L84" s="955"/>
      <c r="M84" s="955"/>
      <c r="N84" s="955"/>
      <c r="O84" s="955"/>
      <c r="P84" s="956"/>
      <c r="Q84" s="957"/>
      <c r="R84" s="910"/>
      <c r="S84" s="910"/>
      <c r="T84" s="910"/>
      <c r="U84" s="910"/>
      <c r="V84" s="910"/>
      <c r="W84" s="910"/>
      <c r="X84" s="910"/>
      <c r="Y84" s="910"/>
      <c r="Z84" s="910"/>
      <c r="AA84" s="910"/>
      <c r="AB84" s="910"/>
      <c r="AC84" s="910"/>
      <c r="AD84" s="910"/>
      <c r="AE84" s="910"/>
      <c r="AF84" s="910"/>
      <c r="AG84" s="910"/>
      <c r="AH84" s="910"/>
      <c r="AI84" s="910"/>
      <c r="AJ84" s="910"/>
      <c r="AK84" s="910"/>
      <c r="AL84" s="910"/>
      <c r="AM84" s="910"/>
      <c r="AN84" s="910"/>
      <c r="AO84" s="910"/>
      <c r="AP84" s="910"/>
      <c r="AQ84" s="910"/>
      <c r="AR84" s="910"/>
      <c r="AS84" s="910"/>
      <c r="AT84" s="910"/>
      <c r="AU84" s="910"/>
      <c r="AV84" s="910"/>
      <c r="AW84" s="910"/>
      <c r="AX84" s="910"/>
      <c r="AY84" s="910"/>
      <c r="AZ84" s="958"/>
      <c r="BA84" s="958"/>
      <c r="BB84" s="958"/>
      <c r="BC84" s="958"/>
      <c r="BD84" s="959"/>
      <c r="BE84" s="265"/>
      <c r="BF84" s="265"/>
      <c r="BG84" s="265"/>
      <c r="BH84" s="265"/>
      <c r="BI84" s="265"/>
      <c r="BJ84" s="265"/>
      <c r="BK84" s="265"/>
      <c r="BL84" s="265"/>
      <c r="BM84" s="265"/>
      <c r="BN84" s="265"/>
      <c r="BO84" s="265"/>
      <c r="BP84" s="265"/>
      <c r="BQ84" s="262">
        <v>78</v>
      </c>
      <c r="BR84" s="267"/>
      <c r="BS84" s="944"/>
      <c r="BT84" s="945"/>
      <c r="BU84" s="945"/>
      <c r="BV84" s="945"/>
      <c r="BW84" s="945"/>
      <c r="BX84" s="945"/>
      <c r="BY84" s="945"/>
      <c r="BZ84" s="945"/>
      <c r="CA84" s="945"/>
      <c r="CB84" s="945"/>
      <c r="CC84" s="945"/>
      <c r="CD84" s="945"/>
      <c r="CE84" s="945"/>
      <c r="CF84" s="945"/>
      <c r="CG84" s="946"/>
      <c r="CH84" s="941"/>
      <c r="CI84" s="942"/>
      <c r="CJ84" s="942"/>
      <c r="CK84" s="942"/>
      <c r="CL84" s="943"/>
      <c r="CM84" s="941"/>
      <c r="CN84" s="942"/>
      <c r="CO84" s="942"/>
      <c r="CP84" s="942"/>
      <c r="CQ84" s="943"/>
      <c r="CR84" s="941"/>
      <c r="CS84" s="942"/>
      <c r="CT84" s="942"/>
      <c r="CU84" s="942"/>
      <c r="CV84" s="943"/>
      <c r="CW84" s="941"/>
      <c r="CX84" s="942"/>
      <c r="CY84" s="942"/>
      <c r="CZ84" s="942"/>
      <c r="DA84" s="943"/>
      <c r="DB84" s="941"/>
      <c r="DC84" s="942"/>
      <c r="DD84" s="942"/>
      <c r="DE84" s="942"/>
      <c r="DF84" s="943"/>
      <c r="DG84" s="941"/>
      <c r="DH84" s="942"/>
      <c r="DI84" s="942"/>
      <c r="DJ84" s="942"/>
      <c r="DK84" s="943"/>
      <c r="DL84" s="941"/>
      <c r="DM84" s="942"/>
      <c r="DN84" s="942"/>
      <c r="DO84" s="942"/>
      <c r="DP84" s="943"/>
      <c r="DQ84" s="941"/>
      <c r="DR84" s="942"/>
      <c r="DS84" s="942"/>
      <c r="DT84" s="942"/>
      <c r="DU84" s="943"/>
      <c r="DV84" s="938"/>
      <c r="DW84" s="939"/>
      <c r="DX84" s="939"/>
      <c r="DY84" s="939"/>
      <c r="DZ84" s="940"/>
      <c r="EA84" s="246"/>
    </row>
    <row r="85" spans="1:131" s="247" customFormat="1" ht="26.25" customHeight="1" x14ac:dyDescent="0.15">
      <c r="A85" s="261">
        <v>18</v>
      </c>
      <c r="B85" s="954"/>
      <c r="C85" s="955"/>
      <c r="D85" s="955"/>
      <c r="E85" s="955"/>
      <c r="F85" s="955"/>
      <c r="G85" s="955"/>
      <c r="H85" s="955"/>
      <c r="I85" s="955"/>
      <c r="J85" s="955"/>
      <c r="K85" s="955"/>
      <c r="L85" s="955"/>
      <c r="M85" s="955"/>
      <c r="N85" s="955"/>
      <c r="O85" s="955"/>
      <c r="P85" s="956"/>
      <c r="Q85" s="957"/>
      <c r="R85" s="910"/>
      <c r="S85" s="910"/>
      <c r="T85" s="910"/>
      <c r="U85" s="910"/>
      <c r="V85" s="910"/>
      <c r="W85" s="910"/>
      <c r="X85" s="910"/>
      <c r="Y85" s="910"/>
      <c r="Z85" s="910"/>
      <c r="AA85" s="910"/>
      <c r="AB85" s="910"/>
      <c r="AC85" s="910"/>
      <c r="AD85" s="910"/>
      <c r="AE85" s="910"/>
      <c r="AF85" s="910"/>
      <c r="AG85" s="910"/>
      <c r="AH85" s="910"/>
      <c r="AI85" s="910"/>
      <c r="AJ85" s="910"/>
      <c r="AK85" s="910"/>
      <c r="AL85" s="910"/>
      <c r="AM85" s="910"/>
      <c r="AN85" s="910"/>
      <c r="AO85" s="910"/>
      <c r="AP85" s="910"/>
      <c r="AQ85" s="910"/>
      <c r="AR85" s="910"/>
      <c r="AS85" s="910"/>
      <c r="AT85" s="910"/>
      <c r="AU85" s="910"/>
      <c r="AV85" s="910"/>
      <c r="AW85" s="910"/>
      <c r="AX85" s="910"/>
      <c r="AY85" s="910"/>
      <c r="AZ85" s="958"/>
      <c r="BA85" s="958"/>
      <c r="BB85" s="958"/>
      <c r="BC85" s="958"/>
      <c r="BD85" s="959"/>
      <c r="BE85" s="265"/>
      <c r="BF85" s="265"/>
      <c r="BG85" s="265"/>
      <c r="BH85" s="265"/>
      <c r="BI85" s="265"/>
      <c r="BJ85" s="265"/>
      <c r="BK85" s="265"/>
      <c r="BL85" s="265"/>
      <c r="BM85" s="265"/>
      <c r="BN85" s="265"/>
      <c r="BO85" s="265"/>
      <c r="BP85" s="265"/>
      <c r="BQ85" s="262">
        <v>79</v>
      </c>
      <c r="BR85" s="267"/>
      <c r="BS85" s="944"/>
      <c r="BT85" s="945"/>
      <c r="BU85" s="945"/>
      <c r="BV85" s="945"/>
      <c r="BW85" s="945"/>
      <c r="BX85" s="945"/>
      <c r="BY85" s="945"/>
      <c r="BZ85" s="945"/>
      <c r="CA85" s="945"/>
      <c r="CB85" s="945"/>
      <c r="CC85" s="945"/>
      <c r="CD85" s="945"/>
      <c r="CE85" s="945"/>
      <c r="CF85" s="945"/>
      <c r="CG85" s="946"/>
      <c r="CH85" s="941"/>
      <c r="CI85" s="942"/>
      <c r="CJ85" s="942"/>
      <c r="CK85" s="942"/>
      <c r="CL85" s="943"/>
      <c r="CM85" s="941"/>
      <c r="CN85" s="942"/>
      <c r="CO85" s="942"/>
      <c r="CP85" s="942"/>
      <c r="CQ85" s="943"/>
      <c r="CR85" s="941"/>
      <c r="CS85" s="942"/>
      <c r="CT85" s="942"/>
      <c r="CU85" s="942"/>
      <c r="CV85" s="943"/>
      <c r="CW85" s="941"/>
      <c r="CX85" s="942"/>
      <c r="CY85" s="942"/>
      <c r="CZ85" s="942"/>
      <c r="DA85" s="943"/>
      <c r="DB85" s="941"/>
      <c r="DC85" s="942"/>
      <c r="DD85" s="942"/>
      <c r="DE85" s="942"/>
      <c r="DF85" s="943"/>
      <c r="DG85" s="941"/>
      <c r="DH85" s="942"/>
      <c r="DI85" s="942"/>
      <c r="DJ85" s="942"/>
      <c r="DK85" s="943"/>
      <c r="DL85" s="941"/>
      <c r="DM85" s="942"/>
      <c r="DN85" s="942"/>
      <c r="DO85" s="942"/>
      <c r="DP85" s="943"/>
      <c r="DQ85" s="941"/>
      <c r="DR85" s="942"/>
      <c r="DS85" s="942"/>
      <c r="DT85" s="942"/>
      <c r="DU85" s="943"/>
      <c r="DV85" s="938"/>
      <c r="DW85" s="939"/>
      <c r="DX85" s="939"/>
      <c r="DY85" s="939"/>
      <c r="DZ85" s="940"/>
      <c r="EA85" s="246"/>
    </row>
    <row r="86" spans="1:131" s="247" customFormat="1" ht="26.25" customHeight="1" x14ac:dyDescent="0.15">
      <c r="A86" s="261">
        <v>19</v>
      </c>
      <c r="B86" s="954"/>
      <c r="C86" s="955"/>
      <c r="D86" s="955"/>
      <c r="E86" s="955"/>
      <c r="F86" s="955"/>
      <c r="G86" s="955"/>
      <c r="H86" s="955"/>
      <c r="I86" s="955"/>
      <c r="J86" s="955"/>
      <c r="K86" s="955"/>
      <c r="L86" s="955"/>
      <c r="M86" s="955"/>
      <c r="N86" s="955"/>
      <c r="O86" s="955"/>
      <c r="P86" s="956"/>
      <c r="Q86" s="957"/>
      <c r="R86" s="910"/>
      <c r="S86" s="910"/>
      <c r="T86" s="910"/>
      <c r="U86" s="910"/>
      <c r="V86" s="910"/>
      <c r="W86" s="910"/>
      <c r="X86" s="910"/>
      <c r="Y86" s="910"/>
      <c r="Z86" s="910"/>
      <c r="AA86" s="910"/>
      <c r="AB86" s="910"/>
      <c r="AC86" s="910"/>
      <c r="AD86" s="910"/>
      <c r="AE86" s="910"/>
      <c r="AF86" s="910"/>
      <c r="AG86" s="910"/>
      <c r="AH86" s="910"/>
      <c r="AI86" s="910"/>
      <c r="AJ86" s="910"/>
      <c r="AK86" s="910"/>
      <c r="AL86" s="910"/>
      <c r="AM86" s="910"/>
      <c r="AN86" s="910"/>
      <c r="AO86" s="910"/>
      <c r="AP86" s="910"/>
      <c r="AQ86" s="910"/>
      <c r="AR86" s="910"/>
      <c r="AS86" s="910"/>
      <c r="AT86" s="910"/>
      <c r="AU86" s="910"/>
      <c r="AV86" s="910"/>
      <c r="AW86" s="910"/>
      <c r="AX86" s="910"/>
      <c r="AY86" s="910"/>
      <c r="AZ86" s="958"/>
      <c r="BA86" s="958"/>
      <c r="BB86" s="958"/>
      <c r="BC86" s="958"/>
      <c r="BD86" s="959"/>
      <c r="BE86" s="265"/>
      <c r="BF86" s="265"/>
      <c r="BG86" s="265"/>
      <c r="BH86" s="265"/>
      <c r="BI86" s="265"/>
      <c r="BJ86" s="265"/>
      <c r="BK86" s="265"/>
      <c r="BL86" s="265"/>
      <c r="BM86" s="265"/>
      <c r="BN86" s="265"/>
      <c r="BO86" s="265"/>
      <c r="BP86" s="265"/>
      <c r="BQ86" s="262">
        <v>80</v>
      </c>
      <c r="BR86" s="267"/>
      <c r="BS86" s="944"/>
      <c r="BT86" s="945"/>
      <c r="BU86" s="945"/>
      <c r="BV86" s="945"/>
      <c r="BW86" s="945"/>
      <c r="BX86" s="945"/>
      <c r="BY86" s="945"/>
      <c r="BZ86" s="945"/>
      <c r="CA86" s="945"/>
      <c r="CB86" s="945"/>
      <c r="CC86" s="945"/>
      <c r="CD86" s="945"/>
      <c r="CE86" s="945"/>
      <c r="CF86" s="945"/>
      <c r="CG86" s="946"/>
      <c r="CH86" s="941"/>
      <c r="CI86" s="942"/>
      <c r="CJ86" s="942"/>
      <c r="CK86" s="942"/>
      <c r="CL86" s="943"/>
      <c r="CM86" s="941"/>
      <c r="CN86" s="942"/>
      <c r="CO86" s="942"/>
      <c r="CP86" s="942"/>
      <c r="CQ86" s="943"/>
      <c r="CR86" s="941"/>
      <c r="CS86" s="942"/>
      <c r="CT86" s="942"/>
      <c r="CU86" s="942"/>
      <c r="CV86" s="943"/>
      <c r="CW86" s="941"/>
      <c r="CX86" s="942"/>
      <c r="CY86" s="942"/>
      <c r="CZ86" s="942"/>
      <c r="DA86" s="943"/>
      <c r="DB86" s="941"/>
      <c r="DC86" s="942"/>
      <c r="DD86" s="942"/>
      <c r="DE86" s="942"/>
      <c r="DF86" s="943"/>
      <c r="DG86" s="941"/>
      <c r="DH86" s="942"/>
      <c r="DI86" s="942"/>
      <c r="DJ86" s="942"/>
      <c r="DK86" s="943"/>
      <c r="DL86" s="941"/>
      <c r="DM86" s="942"/>
      <c r="DN86" s="942"/>
      <c r="DO86" s="942"/>
      <c r="DP86" s="943"/>
      <c r="DQ86" s="941"/>
      <c r="DR86" s="942"/>
      <c r="DS86" s="942"/>
      <c r="DT86" s="942"/>
      <c r="DU86" s="943"/>
      <c r="DV86" s="938"/>
      <c r="DW86" s="939"/>
      <c r="DX86" s="939"/>
      <c r="DY86" s="939"/>
      <c r="DZ86" s="940"/>
      <c r="EA86" s="246"/>
    </row>
    <row r="87" spans="1:131" s="247" customFormat="1" ht="26.25" customHeight="1" x14ac:dyDescent="0.15">
      <c r="A87" s="269">
        <v>20</v>
      </c>
      <c r="B87" s="961"/>
      <c r="C87" s="962"/>
      <c r="D87" s="962"/>
      <c r="E87" s="962"/>
      <c r="F87" s="962"/>
      <c r="G87" s="962"/>
      <c r="H87" s="962"/>
      <c r="I87" s="962"/>
      <c r="J87" s="962"/>
      <c r="K87" s="962"/>
      <c r="L87" s="962"/>
      <c r="M87" s="962"/>
      <c r="N87" s="962"/>
      <c r="O87" s="962"/>
      <c r="P87" s="963"/>
      <c r="Q87" s="964"/>
      <c r="R87" s="965"/>
      <c r="S87" s="965"/>
      <c r="T87" s="965"/>
      <c r="U87" s="965"/>
      <c r="V87" s="965"/>
      <c r="W87" s="965"/>
      <c r="X87" s="965"/>
      <c r="Y87" s="965"/>
      <c r="Z87" s="965"/>
      <c r="AA87" s="965"/>
      <c r="AB87" s="965"/>
      <c r="AC87" s="965"/>
      <c r="AD87" s="965"/>
      <c r="AE87" s="965"/>
      <c r="AF87" s="965"/>
      <c r="AG87" s="965"/>
      <c r="AH87" s="965"/>
      <c r="AI87" s="965"/>
      <c r="AJ87" s="965"/>
      <c r="AK87" s="965"/>
      <c r="AL87" s="965"/>
      <c r="AM87" s="965"/>
      <c r="AN87" s="965"/>
      <c r="AO87" s="965"/>
      <c r="AP87" s="965"/>
      <c r="AQ87" s="965"/>
      <c r="AR87" s="965"/>
      <c r="AS87" s="965"/>
      <c r="AT87" s="965"/>
      <c r="AU87" s="965"/>
      <c r="AV87" s="965"/>
      <c r="AW87" s="965"/>
      <c r="AX87" s="965"/>
      <c r="AY87" s="965"/>
      <c r="AZ87" s="966"/>
      <c r="BA87" s="966"/>
      <c r="BB87" s="966"/>
      <c r="BC87" s="966"/>
      <c r="BD87" s="967"/>
      <c r="BE87" s="265"/>
      <c r="BF87" s="265"/>
      <c r="BG87" s="265"/>
      <c r="BH87" s="265"/>
      <c r="BI87" s="265"/>
      <c r="BJ87" s="265"/>
      <c r="BK87" s="265"/>
      <c r="BL87" s="265"/>
      <c r="BM87" s="265"/>
      <c r="BN87" s="265"/>
      <c r="BO87" s="265"/>
      <c r="BP87" s="265"/>
      <c r="BQ87" s="262">
        <v>81</v>
      </c>
      <c r="BR87" s="267"/>
      <c r="BS87" s="944"/>
      <c r="BT87" s="945"/>
      <c r="BU87" s="945"/>
      <c r="BV87" s="945"/>
      <c r="BW87" s="945"/>
      <c r="BX87" s="945"/>
      <c r="BY87" s="945"/>
      <c r="BZ87" s="945"/>
      <c r="CA87" s="945"/>
      <c r="CB87" s="945"/>
      <c r="CC87" s="945"/>
      <c r="CD87" s="945"/>
      <c r="CE87" s="945"/>
      <c r="CF87" s="945"/>
      <c r="CG87" s="946"/>
      <c r="CH87" s="941"/>
      <c r="CI87" s="942"/>
      <c r="CJ87" s="942"/>
      <c r="CK87" s="942"/>
      <c r="CL87" s="943"/>
      <c r="CM87" s="941"/>
      <c r="CN87" s="942"/>
      <c r="CO87" s="942"/>
      <c r="CP87" s="942"/>
      <c r="CQ87" s="943"/>
      <c r="CR87" s="941"/>
      <c r="CS87" s="942"/>
      <c r="CT87" s="942"/>
      <c r="CU87" s="942"/>
      <c r="CV87" s="943"/>
      <c r="CW87" s="941"/>
      <c r="CX87" s="942"/>
      <c r="CY87" s="942"/>
      <c r="CZ87" s="942"/>
      <c r="DA87" s="943"/>
      <c r="DB87" s="941"/>
      <c r="DC87" s="942"/>
      <c r="DD87" s="942"/>
      <c r="DE87" s="942"/>
      <c r="DF87" s="943"/>
      <c r="DG87" s="941"/>
      <c r="DH87" s="942"/>
      <c r="DI87" s="942"/>
      <c r="DJ87" s="942"/>
      <c r="DK87" s="943"/>
      <c r="DL87" s="941"/>
      <c r="DM87" s="942"/>
      <c r="DN87" s="942"/>
      <c r="DO87" s="942"/>
      <c r="DP87" s="943"/>
      <c r="DQ87" s="941"/>
      <c r="DR87" s="942"/>
      <c r="DS87" s="942"/>
      <c r="DT87" s="942"/>
      <c r="DU87" s="943"/>
      <c r="DV87" s="938"/>
      <c r="DW87" s="939"/>
      <c r="DX87" s="939"/>
      <c r="DY87" s="939"/>
      <c r="DZ87" s="940"/>
      <c r="EA87" s="246"/>
    </row>
    <row r="88" spans="1:131" s="247" customFormat="1" ht="26.25" customHeight="1" thickBot="1" x14ac:dyDescent="0.2">
      <c r="A88" s="264" t="s">
        <v>385</v>
      </c>
      <c r="B88" s="870" t="s">
        <v>415</v>
      </c>
      <c r="C88" s="871"/>
      <c r="D88" s="871"/>
      <c r="E88" s="871"/>
      <c r="F88" s="871"/>
      <c r="G88" s="871"/>
      <c r="H88" s="871"/>
      <c r="I88" s="871"/>
      <c r="J88" s="871"/>
      <c r="K88" s="871"/>
      <c r="L88" s="871"/>
      <c r="M88" s="871"/>
      <c r="N88" s="871"/>
      <c r="O88" s="871"/>
      <c r="P88" s="872"/>
      <c r="Q88" s="919"/>
      <c r="R88" s="920"/>
      <c r="S88" s="920"/>
      <c r="T88" s="920"/>
      <c r="U88" s="920"/>
      <c r="V88" s="920"/>
      <c r="W88" s="920"/>
      <c r="X88" s="920"/>
      <c r="Y88" s="920"/>
      <c r="Z88" s="920"/>
      <c r="AA88" s="920"/>
      <c r="AB88" s="920"/>
      <c r="AC88" s="920"/>
      <c r="AD88" s="920"/>
      <c r="AE88" s="920"/>
      <c r="AF88" s="923">
        <v>76</v>
      </c>
      <c r="AG88" s="923"/>
      <c r="AH88" s="923"/>
      <c r="AI88" s="923"/>
      <c r="AJ88" s="923"/>
      <c r="AK88" s="920"/>
      <c r="AL88" s="920"/>
      <c r="AM88" s="920"/>
      <c r="AN88" s="920"/>
      <c r="AO88" s="920"/>
      <c r="AP88" s="923">
        <v>8</v>
      </c>
      <c r="AQ88" s="923"/>
      <c r="AR88" s="923"/>
      <c r="AS88" s="923"/>
      <c r="AT88" s="923"/>
      <c r="AU88" s="923" t="s">
        <v>579</v>
      </c>
      <c r="AV88" s="923"/>
      <c r="AW88" s="923"/>
      <c r="AX88" s="923"/>
      <c r="AY88" s="923"/>
      <c r="AZ88" s="928"/>
      <c r="BA88" s="928"/>
      <c r="BB88" s="928"/>
      <c r="BC88" s="928"/>
      <c r="BD88" s="929"/>
      <c r="BE88" s="265"/>
      <c r="BF88" s="265"/>
      <c r="BG88" s="265"/>
      <c r="BH88" s="265"/>
      <c r="BI88" s="265"/>
      <c r="BJ88" s="265"/>
      <c r="BK88" s="265"/>
      <c r="BL88" s="265"/>
      <c r="BM88" s="265"/>
      <c r="BN88" s="265"/>
      <c r="BO88" s="265"/>
      <c r="BP88" s="265"/>
      <c r="BQ88" s="262">
        <v>82</v>
      </c>
      <c r="BR88" s="267"/>
      <c r="BS88" s="944"/>
      <c r="BT88" s="945"/>
      <c r="BU88" s="945"/>
      <c r="BV88" s="945"/>
      <c r="BW88" s="945"/>
      <c r="BX88" s="945"/>
      <c r="BY88" s="945"/>
      <c r="BZ88" s="945"/>
      <c r="CA88" s="945"/>
      <c r="CB88" s="945"/>
      <c r="CC88" s="945"/>
      <c r="CD88" s="945"/>
      <c r="CE88" s="945"/>
      <c r="CF88" s="945"/>
      <c r="CG88" s="946"/>
      <c r="CH88" s="941"/>
      <c r="CI88" s="942"/>
      <c r="CJ88" s="942"/>
      <c r="CK88" s="942"/>
      <c r="CL88" s="943"/>
      <c r="CM88" s="941"/>
      <c r="CN88" s="942"/>
      <c r="CO88" s="942"/>
      <c r="CP88" s="942"/>
      <c r="CQ88" s="943"/>
      <c r="CR88" s="941"/>
      <c r="CS88" s="942"/>
      <c r="CT88" s="942"/>
      <c r="CU88" s="942"/>
      <c r="CV88" s="943"/>
      <c r="CW88" s="941"/>
      <c r="CX88" s="942"/>
      <c r="CY88" s="942"/>
      <c r="CZ88" s="942"/>
      <c r="DA88" s="943"/>
      <c r="DB88" s="941"/>
      <c r="DC88" s="942"/>
      <c r="DD88" s="942"/>
      <c r="DE88" s="942"/>
      <c r="DF88" s="943"/>
      <c r="DG88" s="941"/>
      <c r="DH88" s="942"/>
      <c r="DI88" s="942"/>
      <c r="DJ88" s="942"/>
      <c r="DK88" s="943"/>
      <c r="DL88" s="941"/>
      <c r="DM88" s="942"/>
      <c r="DN88" s="942"/>
      <c r="DO88" s="942"/>
      <c r="DP88" s="943"/>
      <c r="DQ88" s="941"/>
      <c r="DR88" s="942"/>
      <c r="DS88" s="942"/>
      <c r="DT88" s="942"/>
      <c r="DU88" s="943"/>
      <c r="DV88" s="938"/>
      <c r="DW88" s="939"/>
      <c r="DX88" s="939"/>
      <c r="DY88" s="939"/>
      <c r="DZ88" s="940"/>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4"/>
      <c r="BT89" s="945"/>
      <c r="BU89" s="945"/>
      <c r="BV89" s="945"/>
      <c r="BW89" s="945"/>
      <c r="BX89" s="945"/>
      <c r="BY89" s="945"/>
      <c r="BZ89" s="945"/>
      <c r="CA89" s="945"/>
      <c r="CB89" s="945"/>
      <c r="CC89" s="945"/>
      <c r="CD89" s="945"/>
      <c r="CE89" s="945"/>
      <c r="CF89" s="945"/>
      <c r="CG89" s="946"/>
      <c r="CH89" s="941"/>
      <c r="CI89" s="942"/>
      <c r="CJ89" s="942"/>
      <c r="CK89" s="942"/>
      <c r="CL89" s="943"/>
      <c r="CM89" s="941"/>
      <c r="CN89" s="942"/>
      <c r="CO89" s="942"/>
      <c r="CP89" s="942"/>
      <c r="CQ89" s="943"/>
      <c r="CR89" s="941"/>
      <c r="CS89" s="942"/>
      <c r="CT89" s="942"/>
      <c r="CU89" s="942"/>
      <c r="CV89" s="943"/>
      <c r="CW89" s="941"/>
      <c r="CX89" s="942"/>
      <c r="CY89" s="942"/>
      <c r="CZ89" s="942"/>
      <c r="DA89" s="943"/>
      <c r="DB89" s="941"/>
      <c r="DC89" s="942"/>
      <c r="DD89" s="942"/>
      <c r="DE89" s="942"/>
      <c r="DF89" s="943"/>
      <c r="DG89" s="941"/>
      <c r="DH89" s="942"/>
      <c r="DI89" s="942"/>
      <c r="DJ89" s="942"/>
      <c r="DK89" s="943"/>
      <c r="DL89" s="941"/>
      <c r="DM89" s="942"/>
      <c r="DN89" s="942"/>
      <c r="DO89" s="942"/>
      <c r="DP89" s="943"/>
      <c r="DQ89" s="941"/>
      <c r="DR89" s="942"/>
      <c r="DS89" s="942"/>
      <c r="DT89" s="942"/>
      <c r="DU89" s="943"/>
      <c r="DV89" s="938"/>
      <c r="DW89" s="939"/>
      <c r="DX89" s="939"/>
      <c r="DY89" s="939"/>
      <c r="DZ89" s="940"/>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4"/>
      <c r="BT90" s="945"/>
      <c r="BU90" s="945"/>
      <c r="BV90" s="945"/>
      <c r="BW90" s="945"/>
      <c r="BX90" s="945"/>
      <c r="BY90" s="945"/>
      <c r="BZ90" s="945"/>
      <c r="CA90" s="945"/>
      <c r="CB90" s="945"/>
      <c r="CC90" s="945"/>
      <c r="CD90" s="945"/>
      <c r="CE90" s="945"/>
      <c r="CF90" s="945"/>
      <c r="CG90" s="946"/>
      <c r="CH90" s="941"/>
      <c r="CI90" s="942"/>
      <c r="CJ90" s="942"/>
      <c r="CK90" s="942"/>
      <c r="CL90" s="943"/>
      <c r="CM90" s="941"/>
      <c r="CN90" s="942"/>
      <c r="CO90" s="942"/>
      <c r="CP90" s="942"/>
      <c r="CQ90" s="943"/>
      <c r="CR90" s="941"/>
      <c r="CS90" s="942"/>
      <c r="CT90" s="942"/>
      <c r="CU90" s="942"/>
      <c r="CV90" s="943"/>
      <c r="CW90" s="941"/>
      <c r="CX90" s="942"/>
      <c r="CY90" s="942"/>
      <c r="CZ90" s="942"/>
      <c r="DA90" s="943"/>
      <c r="DB90" s="941"/>
      <c r="DC90" s="942"/>
      <c r="DD90" s="942"/>
      <c r="DE90" s="942"/>
      <c r="DF90" s="943"/>
      <c r="DG90" s="941"/>
      <c r="DH90" s="942"/>
      <c r="DI90" s="942"/>
      <c r="DJ90" s="942"/>
      <c r="DK90" s="943"/>
      <c r="DL90" s="941"/>
      <c r="DM90" s="942"/>
      <c r="DN90" s="942"/>
      <c r="DO90" s="942"/>
      <c r="DP90" s="943"/>
      <c r="DQ90" s="941"/>
      <c r="DR90" s="942"/>
      <c r="DS90" s="942"/>
      <c r="DT90" s="942"/>
      <c r="DU90" s="943"/>
      <c r="DV90" s="938"/>
      <c r="DW90" s="939"/>
      <c r="DX90" s="939"/>
      <c r="DY90" s="939"/>
      <c r="DZ90" s="940"/>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4"/>
      <c r="BT91" s="945"/>
      <c r="BU91" s="945"/>
      <c r="BV91" s="945"/>
      <c r="BW91" s="945"/>
      <c r="BX91" s="945"/>
      <c r="BY91" s="945"/>
      <c r="BZ91" s="945"/>
      <c r="CA91" s="945"/>
      <c r="CB91" s="945"/>
      <c r="CC91" s="945"/>
      <c r="CD91" s="945"/>
      <c r="CE91" s="945"/>
      <c r="CF91" s="945"/>
      <c r="CG91" s="946"/>
      <c r="CH91" s="941"/>
      <c r="CI91" s="942"/>
      <c r="CJ91" s="942"/>
      <c r="CK91" s="942"/>
      <c r="CL91" s="943"/>
      <c r="CM91" s="941"/>
      <c r="CN91" s="942"/>
      <c r="CO91" s="942"/>
      <c r="CP91" s="942"/>
      <c r="CQ91" s="943"/>
      <c r="CR91" s="941"/>
      <c r="CS91" s="942"/>
      <c r="CT91" s="942"/>
      <c r="CU91" s="942"/>
      <c r="CV91" s="943"/>
      <c r="CW91" s="941"/>
      <c r="CX91" s="942"/>
      <c r="CY91" s="942"/>
      <c r="CZ91" s="942"/>
      <c r="DA91" s="943"/>
      <c r="DB91" s="941"/>
      <c r="DC91" s="942"/>
      <c r="DD91" s="942"/>
      <c r="DE91" s="942"/>
      <c r="DF91" s="943"/>
      <c r="DG91" s="941"/>
      <c r="DH91" s="942"/>
      <c r="DI91" s="942"/>
      <c r="DJ91" s="942"/>
      <c r="DK91" s="943"/>
      <c r="DL91" s="941"/>
      <c r="DM91" s="942"/>
      <c r="DN91" s="942"/>
      <c r="DO91" s="942"/>
      <c r="DP91" s="943"/>
      <c r="DQ91" s="941"/>
      <c r="DR91" s="942"/>
      <c r="DS91" s="942"/>
      <c r="DT91" s="942"/>
      <c r="DU91" s="943"/>
      <c r="DV91" s="938"/>
      <c r="DW91" s="939"/>
      <c r="DX91" s="939"/>
      <c r="DY91" s="939"/>
      <c r="DZ91" s="940"/>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4"/>
      <c r="BT92" s="945"/>
      <c r="BU92" s="945"/>
      <c r="BV92" s="945"/>
      <c r="BW92" s="945"/>
      <c r="BX92" s="945"/>
      <c r="BY92" s="945"/>
      <c r="BZ92" s="945"/>
      <c r="CA92" s="945"/>
      <c r="CB92" s="945"/>
      <c r="CC92" s="945"/>
      <c r="CD92" s="945"/>
      <c r="CE92" s="945"/>
      <c r="CF92" s="945"/>
      <c r="CG92" s="946"/>
      <c r="CH92" s="941"/>
      <c r="CI92" s="942"/>
      <c r="CJ92" s="942"/>
      <c r="CK92" s="942"/>
      <c r="CL92" s="943"/>
      <c r="CM92" s="941"/>
      <c r="CN92" s="942"/>
      <c r="CO92" s="942"/>
      <c r="CP92" s="942"/>
      <c r="CQ92" s="943"/>
      <c r="CR92" s="941"/>
      <c r="CS92" s="942"/>
      <c r="CT92" s="942"/>
      <c r="CU92" s="942"/>
      <c r="CV92" s="943"/>
      <c r="CW92" s="941"/>
      <c r="CX92" s="942"/>
      <c r="CY92" s="942"/>
      <c r="CZ92" s="942"/>
      <c r="DA92" s="943"/>
      <c r="DB92" s="941"/>
      <c r="DC92" s="942"/>
      <c r="DD92" s="942"/>
      <c r="DE92" s="942"/>
      <c r="DF92" s="943"/>
      <c r="DG92" s="941"/>
      <c r="DH92" s="942"/>
      <c r="DI92" s="942"/>
      <c r="DJ92" s="942"/>
      <c r="DK92" s="943"/>
      <c r="DL92" s="941"/>
      <c r="DM92" s="942"/>
      <c r="DN92" s="942"/>
      <c r="DO92" s="942"/>
      <c r="DP92" s="943"/>
      <c r="DQ92" s="941"/>
      <c r="DR92" s="942"/>
      <c r="DS92" s="942"/>
      <c r="DT92" s="942"/>
      <c r="DU92" s="943"/>
      <c r="DV92" s="938"/>
      <c r="DW92" s="939"/>
      <c r="DX92" s="939"/>
      <c r="DY92" s="939"/>
      <c r="DZ92" s="940"/>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4"/>
      <c r="BT93" s="945"/>
      <c r="BU93" s="945"/>
      <c r="BV93" s="945"/>
      <c r="BW93" s="945"/>
      <c r="BX93" s="945"/>
      <c r="BY93" s="945"/>
      <c r="BZ93" s="945"/>
      <c r="CA93" s="945"/>
      <c r="CB93" s="945"/>
      <c r="CC93" s="945"/>
      <c r="CD93" s="945"/>
      <c r="CE93" s="945"/>
      <c r="CF93" s="945"/>
      <c r="CG93" s="946"/>
      <c r="CH93" s="941"/>
      <c r="CI93" s="942"/>
      <c r="CJ93" s="942"/>
      <c r="CK93" s="942"/>
      <c r="CL93" s="943"/>
      <c r="CM93" s="941"/>
      <c r="CN93" s="942"/>
      <c r="CO93" s="942"/>
      <c r="CP93" s="942"/>
      <c r="CQ93" s="943"/>
      <c r="CR93" s="941"/>
      <c r="CS93" s="942"/>
      <c r="CT93" s="942"/>
      <c r="CU93" s="942"/>
      <c r="CV93" s="943"/>
      <c r="CW93" s="941"/>
      <c r="CX93" s="942"/>
      <c r="CY93" s="942"/>
      <c r="CZ93" s="942"/>
      <c r="DA93" s="943"/>
      <c r="DB93" s="941"/>
      <c r="DC93" s="942"/>
      <c r="DD93" s="942"/>
      <c r="DE93" s="942"/>
      <c r="DF93" s="943"/>
      <c r="DG93" s="941"/>
      <c r="DH93" s="942"/>
      <c r="DI93" s="942"/>
      <c r="DJ93" s="942"/>
      <c r="DK93" s="943"/>
      <c r="DL93" s="941"/>
      <c r="DM93" s="942"/>
      <c r="DN93" s="942"/>
      <c r="DO93" s="942"/>
      <c r="DP93" s="943"/>
      <c r="DQ93" s="941"/>
      <c r="DR93" s="942"/>
      <c r="DS93" s="942"/>
      <c r="DT93" s="942"/>
      <c r="DU93" s="943"/>
      <c r="DV93" s="938"/>
      <c r="DW93" s="939"/>
      <c r="DX93" s="939"/>
      <c r="DY93" s="939"/>
      <c r="DZ93" s="940"/>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4"/>
      <c r="BT94" s="945"/>
      <c r="BU94" s="945"/>
      <c r="BV94" s="945"/>
      <c r="BW94" s="945"/>
      <c r="BX94" s="945"/>
      <c r="BY94" s="945"/>
      <c r="BZ94" s="945"/>
      <c r="CA94" s="945"/>
      <c r="CB94" s="945"/>
      <c r="CC94" s="945"/>
      <c r="CD94" s="945"/>
      <c r="CE94" s="945"/>
      <c r="CF94" s="945"/>
      <c r="CG94" s="946"/>
      <c r="CH94" s="941"/>
      <c r="CI94" s="942"/>
      <c r="CJ94" s="942"/>
      <c r="CK94" s="942"/>
      <c r="CL94" s="943"/>
      <c r="CM94" s="941"/>
      <c r="CN94" s="942"/>
      <c r="CO94" s="942"/>
      <c r="CP94" s="942"/>
      <c r="CQ94" s="943"/>
      <c r="CR94" s="941"/>
      <c r="CS94" s="942"/>
      <c r="CT94" s="942"/>
      <c r="CU94" s="942"/>
      <c r="CV94" s="943"/>
      <c r="CW94" s="941"/>
      <c r="CX94" s="942"/>
      <c r="CY94" s="942"/>
      <c r="CZ94" s="942"/>
      <c r="DA94" s="943"/>
      <c r="DB94" s="941"/>
      <c r="DC94" s="942"/>
      <c r="DD94" s="942"/>
      <c r="DE94" s="942"/>
      <c r="DF94" s="943"/>
      <c r="DG94" s="941"/>
      <c r="DH94" s="942"/>
      <c r="DI94" s="942"/>
      <c r="DJ94" s="942"/>
      <c r="DK94" s="943"/>
      <c r="DL94" s="941"/>
      <c r="DM94" s="942"/>
      <c r="DN94" s="942"/>
      <c r="DO94" s="942"/>
      <c r="DP94" s="943"/>
      <c r="DQ94" s="941"/>
      <c r="DR94" s="942"/>
      <c r="DS94" s="942"/>
      <c r="DT94" s="942"/>
      <c r="DU94" s="943"/>
      <c r="DV94" s="938"/>
      <c r="DW94" s="939"/>
      <c r="DX94" s="939"/>
      <c r="DY94" s="939"/>
      <c r="DZ94" s="940"/>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4"/>
      <c r="BT95" s="945"/>
      <c r="BU95" s="945"/>
      <c r="BV95" s="945"/>
      <c r="BW95" s="945"/>
      <c r="BX95" s="945"/>
      <c r="BY95" s="945"/>
      <c r="BZ95" s="945"/>
      <c r="CA95" s="945"/>
      <c r="CB95" s="945"/>
      <c r="CC95" s="945"/>
      <c r="CD95" s="945"/>
      <c r="CE95" s="945"/>
      <c r="CF95" s="945"/>
      <c r="CG95" s="946"/>
      <c r="CH95" s="941"/>
      <c r="CI95" s="942"/>
      <c r="CJ95" s="942"/>
      <c r="CK95" s="942"/>
      <c r="CL95" s="943"/>
      <c r="CM95" s="941"/>
      <c r="CN95" s="942"/>
      <c r="CO95" s="942"/>
      <c r="CP95" s="942"/>
      <c r="CQ95" s="943"/>
      <c r="CR95" s="941"/>
      <c r="CS95" s="942"/>
      <c r="CT95" s="942"/>
      <c r="CU95" s="942"/>
      <c r="CV95" s="943"/>
      <c r="CW95" s="941"/>
      <c r="CX95" s="942"/>
      <c r="CY95" s="942"/>
      <c r="CZ95" s="942"/>
      <c r="DA95" s="943"/>
      <c r="DB95" s="941"/>
      <c r="DC95" s="942"/>
      <c r="DD95" s="942"/>
      <c r="DE95" s="942"/>
      <c r="DF95" s="943"/>
      <c r="DG95" s="941"/>
      <c r="DH95" s="942"/>
      <c r="DI95" s="942"/>
      <c r="DJ95" s="942"/>
      <c r="DK95" s="943"/>
      <c r="DL95" s="941"/>
      <c r="DM95" s="942"/>
      <c r="DN95" s="942"/>
      <c r="DO95" s="942"/>
      <c r="DP95" s="943"/>
      <c r="DQ95" s="941"/>
      <c r="DR95" s="942"/>
      <c r="DS95" s="942"/>
      <c r="DT95" s="942"/>
      <c r="DU95" s="943"/>
      <c r="DV95" s="938"/>
      <c r="DW95" s="939"/>
      <c r="DX95" s="939"/>
      <c r="DY95" s="939"/>
      <c r="DZ95" s="940"/>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4"/>
      <c r="BT96" s="945"/>
      <c r="BU96" s="945"/>
      <c r="BV96" s="945"/>
      <c r="BW96" s="945"/>
      <c r="BX96" s="945"/>
      <c r="BY96" s="945"/>
      <c r="BZ96" s="945"/>
      <c r="CA96" s="945"/>
      <c r="CB96" s="945"/>
      <c r="CC96" s="945"/>
      <c r="CD96" s="945"/>
      <c r="CE96" s="945"/>
      <c r="CF96" s="945"/>
      <c r="CG96" s="946"/>
      <c r="CH96" s="941"/>
      <c r="CI96" s="942"/>
      <c r="CJ96" s="942"/>
      <c r="CK96" s="942"/>
      <c r="CL96" s="943"/>
      <c r="CM96" s="941"/>
      <c r="CN96" s="942"/>
      <c r="CO96" s="942"/>
      <c r="CP96" s="942"/>
      <c r="CQ96" s="943"/>
      <c r="CR96" s="941"/>
      <c r="CS96" s="942"/>
      <c r="CT96" s="942"/>
      <c r="CU96" s="942"/>
      <c r="CV96" s="943"/>
      <c r="CW96" s="941"/>
      <c r="CX96" s="942"/>
      <c r="CY96" s="942"/>
      <c r="CZ96" s="942"/>
      <c r="DA96" s="943"/>
      <c r="DB96" s="941"/>
      <c r="DC96" s="942"/>
      <c r="DD96" s="942"/>
      <c r="DE96" s="942"/>
      <c r="DF96" s="943"/>
      <c r="DG96" s="941"/>
      <c r="DH96" s="942"/>
      <c r="DI96" s="942"/>
      <c r="DJ96" s="942"/>
      <c r="DK96" s="943"/>
      <c r="DL96" s="941"/>
      <c r="DM96" s="942"/>
      <c r="DN96" s="942"/>
      <c r="DO96" s="942"/>
      <c r="DP96" s="943"/>
      <c r="DQ96" s="941"/>
      <c r="DR96" s="942"/>
      <c r="DS96" s="942"/>
      <c r="DT96" s="942"/>
      <c r="DU96" s="943"/>
      <c r="DV96" s="938"/>
      <c r="DW96" s="939"/>
      <c r="DX96" s="939"/>
      <c r="DY96" s="939"/>
      <c r="DZ96" s="940"/>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4"/>
      <c r="BT97" s="945"/>
      <c r="BU97" s="945"/>
      <c r="BV97" s="945"/>
      <c r="BW97" s="945"/>
      <c r="BX97" s="945"/>
      <c r="BY97" s="945"/>
      <c r="BZ97" s="945"/>
      <c r="CA97" s="945"/>
      <c r="CB97" s="945"/>
      <c r="CC97" s="945"/>
      <c r="CD97" s="945"/>
      <c r="CE97" s="945"/>
      <c r="CF97" s="945"/>
      <c r="CG97" s="946"/>
      <c r="CH97" s="941"/>
      <c r="CI97" s="942"/>
      <c r="CJ97" s="942"/>
      <c r="CK97" s="942"/>
      <c r="CL97" s="943"/>
      <c r="CM97" s="941"/>
      <c r="CN97" s="942"/>
      <c r="CO97" s="942"/>
      <c r="CP97" s="942"/>
      <c r="CQ97" s="943"/>
      <c r="CR97" s="941"/>
      <c r="CS97" s="942"/>
      <c r="CT97" s="942"/>
      <c r="CU97" s="942"/>
      <c r="CV97" s="943"/>
      <c r="CW97" s="941"/>
      <c r="CX97" s="942"/>
      <c r="CY97" s="942"/>
      <c r="CZ97" s="942"/>
      <c r="DA97" s="943"/>
      <c r="DB97" s="941"/>
      <c r="DC97" s="942"/>
      <c r="DD97" s="942"/>
      <c r="DE97" s="942"/>
      <c r="DF97" s="943"/>
      <c r="DG97" s="941"/>
      <c r="DH97" s="942"/>
      <c r="DI97" s="942"/>
      <c r="DJ97" s="942"/>
      <c r="DK97" s="943"/>
      <c r="DL97" s="941"/>
      <c r="DM97" s="942"/>
      <c r="DN97" s="942"/>
      <c r="DO97" s="942"/>
      <c r="DP97" s="943"/>
      <c r="DQ97" s="941"/>
      <c r="DR97" s="942"/>
      <c r="DS97" s="942"/>
      <c r="DT97" s="942"/>
      <c r="DU97" s="943"/>
      <c r="DV97" s="938"/>
      <c r="DW97" s="939"/>
      <c r="DX97" s="939"/>
      <c r="DY97" s="939"/>
      <c r="DZ97" s="940"/>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4"/>
      <c r="BT98" s="945"/>
      <c r="BU98" s="945"/>
      <c r="BV98" s="945"/>
      <c r="BW98" s="945"/>
      <c r="BX98" s="945"/>
      <c r="BY98" s="945"/>
      <c r="BZ98" s="945"/>
      <c r="CA98" s="945"/>
      <c r="CB98" s="945"/>
      <c r="CC98" s="945"/>
      <c r="CD98" s="945"/>
      <c r="CE98" s="945"/>
      <c r="CF98" s="945"/>
      <c r="CG98" s="946"/>
      <c r="CH98" s="941"/>
      <c r="CI98" s="942"/>
      <c r="CJ98" s="942"/>
      <c r="CK98" s="942"/>
      <c r="CL98" s="943"/>
      <c r="CM98" s="941"/>
      <c r="CN98" s="942"/>
      <c r="CO98" s="942"/>
      <c r="CP98" s="942"/>
      <c r="CQ98" s="943"/>
      <c r="CR98" s="941"/>
      <c r="CS98" s="942"/>
      <c r="CT98" s="942"/>
      <c r="CU98" s="942"/>
      <c r="CV98" s="943"/>
      <c r="CW98" s="941"/>
      <c r="CX98" s="942"/>
      <c r="CY98" s="942"/>
      <c r="CZ98" s="942"/>
      <c r="DA98" s="943"/>
      <c r="DB98" s="941"/>
      <c r="DC98" s="942"/>
      <c r="DD98" s="942"/>
      <c r="DE98" s="942"/>
      <c r="DF98" s="943"/>
      <c r="DG98" s="941"/>
      <c r="DH98" s="942"/>
      <c r="DI98" s="942"/>
      <c r="DJ98" s="942"/>
      <c r="DK98" s="943"/>
      <c r="DL98" s="941"/>
      <c r="DM98" s="942"/>
      <c r="DN98" s="942"/>
      <c r="DO98" s="942"/>
      <c r="DP98" s="943"/>
      <c r="DQ98" s="941"/>
      <c r="DR98" s="942"/>
      <c r="DS98" s="942"/>
      <c r="DT98" s="942"/>
      <c r="DU98" s="943"/>
      <c r="DV98" s="938"/>
      <c r="DW98" s="939"/>
      <c r="DX98" s="939"/>
      <c r="DY98" s="939"/>
      <c r="DZ98" s="940"/>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4"/>
      <c r="BT99" s="945"/>
      <c r="BU99" s="945"/>
      <c r="BV99" s="945"/>
      <c r="BW99" s="945"/>
      <c r="BX99" s="945"/>
      <c r="BY99" s="945"/>
      <c r="BZ99" s="945"/>
      <c r="CA99" s="945"/>
      <c r="CB99" s="945"/>
      <c r="CC99" s="945"/>
      <c r="CD99" s="945"/>
      <c r="CE99" s="945"/>
      <c r="CF99" s="945"/>
      <c r="CG99" s="946"/>
      <c r="CH99" s="941"/>
      <c r="CI99" s="942"/>
      <c r="CJ99" s="942"/>
      <c r="CK99" s="942"/>
      <c r="CL99" s="943"/>
      <c r="CM99" s="941"/>
      <c r="CN99" s="942"/>
      <c r="CO99" s="942"/>
      <c r="CP99" s="942"/>
      <c r="CQ99" s="943"/>
      <c r="CR99" s="941"/>
      <c r="CS99" s="942"/>
      <c r="CT99" s="942"/>
      <c r="CU99" s="942"/>
      <c r="CV99" s="943"/>
      <c r="CW99" s="941"/>
      <c r="CX99" s="942"/>
      <c r="CY99" s="942"/>
      <c r="CZ99" s="942"/>
      <c r="DA99" s="943"/>
      <c r="DB99" s="941"/>
      <c r="DC99" s="942"/>
      <c r="DD99" s="942"/>
      <c r="DE99" s="942"/>
      <c r="DF99" s="943"/>
      <c r="DG99" s="941"/>
      <c r="DH99" s="942"/>
      <c r="DI99" s="942"/>
      <c r="DJ99" s="942"/>
      <c r="DK99" s="943"/>
      <c r="DL99" s="941"/>
      <c r="DM99" s="942"/>
      <c r="DN99" s="942"/>
      <c r="DO99" s="942"/>
      <c r="DP99" s="943"/>
      <c r="DQ99" s="941"/>
      <c r="DR99" s="942"/>
      <c r="DS99" s="942"/>
      <c r="DT99" s="942"/>
      <c r="DU99" s="943"/>
      <c r="DV99" s="938"/>
      <c r="DW99" s="939"/>
      <c r="DX99" s="939"/>
      <c r="DY99" s="939"/>
      <c r="DZ99" s="940"/>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4"/>
      <c r="BT100" s="945"/>
      <c r="BU100" s="945"/>
      <c r="BV100" s="945"/>
      <c r="BW100" s="945"/>
      <c r="BX100" s="945"/>
      <c r="BY100" s="945"/>
      <c r="BZ100" s="945"/>
      <c r="CA100" s="945"/>
      <c r="CB100" s="945"/>
      <c r="CC100" s="945"/>
      <c r="CD100" s="945"/>
      <c r="CE100" s="945"/>
      <c r="CF100" s="945"/>
      <c r="CG100" s="946"/>
      <c r="CH100" s="941"/>
      <c r="CI100" s="942"/>
      <c r="CJ100" s="942"/>
      <c r="CK100" s="942"/>
      <c r="CL100" s="943"/>
      <c r="CM100" s="941"/>
      <c r="CN100" s="942"/>
      <c r="CO100" s="942"/>
      <c r="CP100" s="942"/>
      <c r="CQ100" s="943"/>
      <c r="CR100" s="941"/>
      <c r="CS100" s="942"/>
      <c r="CT100" s="942"/>
      <c r="CU100" s="942"/>
      <c r="CV100" s="943"/>
      <c r="CW100" s="941"/>
      <c r="CX100" s="942"/>
      <c r="CY100" s="942"/>
      <c r="CZ100" s="942"/>
      <c r="DA100" s="943"/>
      <c r="DB100" s="941"/>
      <c r="DC100" s="942"/>
      <c r="DD100" s="942"/>
      <c r="DE100" s="942"/>
      <c r="DF100" s="943"/>
      <c r="DG100" s="941"/>
      <c r="DH100" s="942"/>
      <c r="DI100" s="942"/>
      <c r="DJ100" s="942"/>
      <c r="DK100" s="943"/>
      <c r="DL100" s="941"/>
      <c r="DM100" s="942"/>
      <c r="DN100" s="942"/>
      <c r="DO100" s="942"/>
      <c r="DP100" s="943"/>
      <c r="DQ100" s="941"/>
      <c r="DR100" s="942"/>
      <c r="DS100" s="942"/>
      <c r="DT100" s="942"/>
      <c r="DU100" s="943"/>
      <c r="DV100" s="938"/>
      <c r="DW100" s="939"/>
      <c r="DX100" s="939"/>
      <c r="DY100" s="939"/>
      <c r="DZ100" s="940"/>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4"/>
      <c r="BT101" s="945"/>
      <c r="BU101" s="945"/>
      <c r="BV101" s="945"/>
      <c r="BW101" s="945"/>
      <c r="BX101" s="945"/>
      <c r="BY101" s="945"/>
      <c r="BZ101" s="945"/>
      <c r="CA101" s="945"/>
      <c r="CB101" s="945"/>
      <c r="CC101" s="945"/>
      <c r="CD101" s="945"/>
      <c r="CE101" s="945"/>
      <c r="CF101" s="945"/>
      <c r="CG101" s="946"/>
      <c r="CH101" s="941"/>
      <c r="CI101" s="942"/>
      <c r="CJ101" s="942"/>
      <c r="CK101" s="942"/>
      <c r="CL101" s="943"/>
      <c r="CM101" s="941"/>
      <c r="CN101" s="942"/>
      <c r="CO101" s="942"/>
      <c r="CP101" s="942"/>
      <c r="CQ101" s="943"/>
      <c r="CR101" s="941"/>
      <c r="CS101" s="942"/>
      <c r="CT101" s="942"/>
      <c r="CU101" s="942"/>
      <c r="CV101" s="943"/>
      <c r="CW101" s="941"/>
      <c r="CX101" s="942"/>
      <c r="CY101" s="942"/>
      <c r="CZ101" s="942"/>
      <c r="DA101" s="943"/>
      <c r="DB101" s="941"/>
      <c r="DC101" s="942"/>
      <c r="DD101" s="942"/>
      <c r="DE101" s="942"/>
      <c r="DF101" s="943"/>
      <c r="DG101" s="941"/>
      <c r="DH101" s="942"/>
      <c r="DI101" s="942"/>
      <c r="DJ101" s="942"/>
      <c r="DK101" s="943"/>
      <c r="DL101" s="941"/>
      <c r="DM101" s="942"/>
      <c r="DN101" s="942"/>
      <c r="DO101" s="942"/>
      <c r="DP101" s="943"/>
      <c r="DQ101" s="941"/>
      <c r="DR101" s="942"/>
      <c r="DS101" s="942"/>
      <c r="DT101" s="942"/>
      <c r="DU101" s="943"/>
      <c r="DV101" s="938"/>
      <c r="DW101" s="939"/>
      <c r="DX101" s="939"/>
      <c r="DY101" s="939"/>
      <c r="DZ101" s="940"/>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385</v>
      </c>
      <c r="BR102" s="870" t="s">
        <v>416</v>
      </c>
      <c r="BS102" s="871"/>
      <c r="BT102" s="871"/>
      <c r="BU102" s="871"/>
      <c r="BV102" s="871"/>
      <c r="BW102" s="871"/>
      <c r="BX102" s="871"/>
      <c r="BY102" s="871"/>
      <c r="BZ102" s="871"/>
      <c r="CA102" s="871"/>
      <c r="CB102" s="871"/>
      <c r="CC102" s="871"/>
      <c r="CD102" s="871"/>
      <c r="CE102" s="871"/>
      <c r="CF102" s="871"/>
      <c r="CG102" s="872"/>
      <c r="CH102" s="968"/>
      <c r="CI102" s="969"/>
      <c r="CJ102" s="969"/>
      <c r="CK102" s="969"/>
      <c r="CL102" s="970"/>
      <c r="CM102" s="968"/>
      <c r="CN102" s="969"/>
      <c r="CO102" s="969"/>
      <c r="CP102" s="969"/>
      <c r="CQ102" s="970"/>
      <c r="CR102" s="971"/>
      <c r="CS102" s="931"/>
      <c r="CT102" s="931"/>
      <c r="CU102" s="931"/>
      <c r="CV102" s="972"/>
      <c r="CW102" s="971"/>
      <c r="CX102" s="931"/>
      <c r="CY102" s="931"/>
      <c r="CZ102" s="931"/>
      <c r="DA102" s="972"/>
      <c r="DB102" s="971"/>
      <c r="DC102" s="931"/>
      <c r="DD102" s="931"/>
      <c r="DE102" s="931"/>
      <c r="DF102" s="972"/>
      <c r="DG102" s="971"/>
      <c r="DH102" s="931"/>
      <c r="DI102" s="931"/>
      <c r="DJ102" s="931"/>
      <c r="DK102" s="972"/>
      <c r="DL102" s="971"/>
      <c r="DM102" s="931"/>
      <c r="DN102" s="931"/>
      <c r="DO102" s="931"/>
      <c r="DP102" s="972"/>
      <c r="DQ102" s="971"/>
      <c r="DR102" s="931"/>
      <c r="DS102" s="931"/>
      <c r="DT102" s="931"/>
      <c r="DU102" s="972"/>
      <c r="DV102" s="995"/>
      <c r="DW102" s="996"/>
      <c r="DX102" s="996"/>
      <c r="DY102" s="996"/>
      <c r="DZ102" s="997"/>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8" t="s">
        <v>417</v>
      </c>
      <c r="BR103" s="998"/>
      <c r="BS103" s="998"/>
      <c r="BT103" s="998"/>
      <c r="BU103" s="998"/>
      <c r="BV103" s="998"/>
      <c r="BW103" s="998"/>
      <c r="BX103" s="998"/>
      <c r="BY103" s="998"/>
      <c r="BZ103" s="998"/>
      <c r="CA103" s="998"/>
      <c r="CB103" s="998"/>
      <c r="CC103" s="998"/>
      <c r="CD103" s="998"/>
      <c r="CE103" s="998"/>
      <c r="CF103" s="998"/>
      <c r="CG103" s="998"/>
      <c r="CH103" s="998"/>
      <c r="CI103" s="998"/>
      <c r="CJ103" s="998"/>
      <c r="CK103" s="998"/>
      <c r="CL103" s="998"/>
      <c r="CM103" s="998"/>
      <c r="CN103" s="998"/>
      <c r="CO103" s="998"/>
      <c r="CP103" s="998"/>
      <c r="CQ103" s="998"/>
      <c r="CR103" s="998"/>
      <c r="CS103" s="998"/>
      <c r="CT103" s="998"/>
      <c r="CU103" s="998"/>
      <c r="CV103" s="998"/>
      <c r="CW103" s="998"/>
      <c r="CX103" s="998"/>
      <c r="CY103" s="998"/>
      <c r="CZ103" s="998"/>
      <c r="DA103" s="998"/>
      <c r="DB103" s="998"/>
      <c r="DC103" s="998"/>
      <c r="DD103" s="998"/>
      <c r="DE103" s="998"/>
      <c r="DF103" s="998"/>
      <c r="DG103" s="998"/>
      <c r="DH103" s="998"/>
      <c r="DI103" s="998"/>
      <c r="DJ103" s="998"/>
      <c r="DK103" s="998"/>
      <c r="DL103" s="998"/>
      <c r="DM103" s="998"/>
      <c r="DN103" s="998"/>
      <c r="DO103" s="998"/>
      <c r="DP103" s="998"/>
      <c r="DQ103" s="998"/>
      <c r="DR103" s="998"/>
      <c r="DS103" s="998"/>
      <c r="DT103" s="998"/>
      <c r="DU103" s="998"/>
      <c r="DV103" s="998"/>
      <c r="DW103" s="998"/>
      <c r="DX103" s="998"/>
      <c r="DY103" s="998"/>
      <c r="DZ103" s="998"/>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99" t="s">
        <v>418</v>
      </c>
      <c r="BR104" s="999"/>
      <c r="BS104" s="999"/>
      <c r="BT104" s="999"/>
      <c r="BU104" s="999"/>
      <c r="BV104" s="999"/>
      <c r="BW104" s="999"/>
      <c r="BX104" s="999"/>
      <c r="BY104" s="999"/>
      <c r="BZ104" s="999"/>
      <c r="CA104" s="999"/>
      <c r="CB104" s="999"/>
      <c r="CC104" s="999"/>
      <c r="CD104" s="999"/>
      <c r="CE104" s="999"/>
      <c r="CF104" s="999"/>
      <c r="CG104" s="999"/>
      <c r="CH104" s="999"/>
      <c r="CI104" s="999"/>
      <c r="CJ104" s="999"/>
      <c r="CK104" s="999"/>
      <c r="CL104" s="999"/>
      <c r="CM104" s="999"/>
      <c r="CN104" s="999"/>
      <c r="CO104" s="999"/>
      <c r="CP104" s="999"/>
      <c r="CQ104" s="999"/>
      <c r="CR104" s="999"/>
      <c r="CS104" s="999"/>
      <c r="CT104" s="999"/>
      <c r="CU104" s="999"/>
      <c r="CV104" s="999"/>
      <c r="CW104" s="999"/>
      <c r="CX104" s="999"/>
      <c r="CY104" s="999"/>
      <c r="CZ104" s="999"/>
      <c r="DA104" s="999"/>
      <c r="DB104" s="999"/>
      <c r="DC104" s="999"/>
      <c r="DD104" s="999"/>
      <c r="DE104" s="999"/>
      <c r="DF104" s="999"/>
      <c r="DG104" s="999"/>
      <c r="DH104" s="999"/>
      <c r="DI104" s="999"/>
      <c r="DJ104" s="999"/>
      <c r="DK104" s="999"/>
      <c r="DL104" s="999"/>
      <c r="DM104" s="999"/>
      <c r="DN104" s="999"/>
      <c r="DO104" s="999"/>
      <c r="DP104" s="999"/>
      <c r="DQ104" s="999"/>
      <c r="DR104" s="999"/>
      <c r="DS104" s="999"/>
      <c r="DT104" s="999"/>
      <c r="DU104" s="999"/>
      <c r="DV104" s="999"/>
      <c r="DW104" s="999"/>
      <c r="DX104" s="999"/>
      <c r="DY104" s="999"/>
      <c r="DZ104" s="999"/>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419</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420</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0" t="s">
        <v>421</v>
      </c>
      <c r="B108" s="1001"/>
      <c r="C108" s="1001"/>
      <c r="D108" s="1001"/>
      <c r="E108" s="1001"/>
      <c r="F108" s="1001"/>
      <c r="G108" s="1001"/>
      <c r="H108" s="1001"/>
      <c r="I108" s="1001"/>
      <c r="J108" s="1001"/>
      <c r="K108" s="1001"/>
      <c r="L108" s="1001"/>
      <c r="M108" s="1001"/>
      <c r="N108" s="1001"/>
      <c r="O108" s="1001"/>
      <c r="P108" s="1001"/>
      <c r="Q108" s="1001"/>
      <c r="R108" s="1001"/>
      <c r="S108" s="1001"/>
      <c r="T108" s="1001"/>
      <c r="U108" s="1001"/>
      <c r="V108" s="1001"/>
      <c r="W108" s="1001"/>
      <c r="X108" s="1001"/>
      <c r="Y108" s="1001"/>
      <c r="Z108" s="1001"/>
      <c r="AA108" s="1001"/>
      <c r="AB108" s="1001"/>
      <c r="AC108" s="1001"/>
      <c r="AD108" s="1001"/>
      <c r="AE108" s="1001"/>
      <c r="AF108" s="1001"/>
      <c r="AG108" s="1001"/>
      <c r="AH108" s="1001"/>
      <c r="AI108" s="1001"/>
      <c r="AJ108" s="1001"/>
      <c r="AK108" s="1001"/>
      <c r="AL108" s="1001"/>
      <c r="AM108" s="1001"/>
      <c r="AN108" s="1001"/>
      <c r="AO108" s="1001"/>
      <c r="AP108" s="1001"/>
      <c r="AQ108" s="1001"/>
      <c r="AR108" s="1001"/>
      <c r="AS108" s="1001"/>
      <c r="AT108" s="1002"/>
      <c r="AU108" s="1000" t="s">
        <v>422</v>
      </c>
      <c r="AV108" s="1001"/>
      <c r="AW108" s="1001"/>
      <c r="AX108" s="1001"/>
      <c r="AY108" s="1001"/>
      <c r="AZ108" s="1001"/>
      <c r="BA108" s="1001"/>
      <c r="BB108" s="1001"/>
      <c r="BC108" s="1001"/>
      <c r="BD108" s="1001"/>
      <c r="BE108" s="1001"/>
      <c r="BF108" s="1001"/>
      <c r="BG108" s="1001"/>
      <c r="BH108" s="1001"/>
      <c r="BI108" s="1001"/>
      <c r="BJ108" s="1001"/>
      <c r="BK108" s="1001"/>
      <c r="BL108" s="1001"/>
      <c r="BM108" s="1001"/>
      <c r="BN108" s="1001"/>
      <c r="BO108" s="1001"/>
      <c r="BP108" s="1001"/>
      <c r="BQ108" s="1001"/>
      <c r="BR108" s="1001"/>
      <c r="BS108" s="1001"/>
      <c r="BT108" s="1001"/>
      <c r="BU108" s="1001"/>
      <c r="BV108" s="1001"/>
      <c r="BW108" s="1001"/>
      <c r="BX108" s="1001"/>
      <c r="BY108" s="1001"/>
      <c r="BZ108" s="1001"/>
      <c r="CA108" s="1001"/>
      <c r="CB108" s="1001"/>
      <c r="CC108" s="1001"/>
      <c r="CD108" s="1001"/>
      <c r="CE108" s="1001"/>
      <c r="CF108" s="1001"/>
      <c r="CG108" s="1001"/>
      <c r="CH108" s="1001"/>
      <c r="CI108" s="1001"/>
      <c r="CJ108" s="1001"/>
      <c r="CK108" s="1001"/>
      <c r="CL108" s="1001"/>
      <c r="CM108" s="1001"/>
      <c r="CN108" s="1001"/>
      <c r="CO108" s="1001"/>
      <c r="CP108" s="1001"/>
      <c r="CQ108" s="1001"/>
      <c r="CR108" s="1001"/>
      <c r="CS108" s="1001"/>
      <c r="CT108" s="1001"/>
      <c r="CU108" s="1001"/>
      <c r="CV108" s="1001"/>
      <c r="CW108" s="1001"/>
      <c r="CX108" s="1001"/>
      <c r="CY108" s="1001"/>
      <c r="CZ108" s="1001"/>
      <c r="DA108" s="1001"/>
      <c r="DB108" s="1001"/>
      <c r="DC108" s="1001"/>
      <c r="DD108" s="1001"/>
      <c r="DE108" s="1001"/>
      <c r="DF108" s="1001"/>
      <c r="DG108" s="1001"/>
      <c r="DH108" s="1001"/>
      <c r="DI108" s="1001"/>
      <c r="DJ108" s="1001"/>
      <c r="DK108" s="1001"/>
      <c r="DL108" s="1001"/>
      <c r="DM108" s="1001"/>
      <c r="DN108" s="1001"/>
      <c r="DO108" s="1001"/>
      <c r="DP108" s="1001"/>
      <c r="DQ108" s="1001"/>
      <c r="DR108" s="1001"/>
      <c r="DS108" s="1001"/>
      <c r="DT108" s="1001"/>
      <c r="DU108" s="1001"/>
      <c r="DV108" s="1001"/>
      <c r="DW108" s="1001"/>
      <c r="DX108" s="1001"/>
      <c r="DY108" s="1001"/>
      <c r="DZ108" s="1002"/>
    </row>
    <row r="109" spans="1:131" s="246" customFormat="1" ht="26.25" customHeight="1" x14ac:dyDescent="0.15">
      <c r="A109" s="993" t="s">
        <v>423</v>
      </c>
      <c r="B109" s="974"/>
      <c r="C109" s="974"/>
      <c r="D109" s="974"/>
      <c r="E109" s="974"/>
      <c r="F109" s="974"/>
      <c r="G109" s="974"/>
      <c r="H109" s="974"/>
      <c r="I109" s="974"/>
      <c r="J109" s="974"/>
      <c r="K109" s="974"/>
      <c r="L109" s="974"/>
      <c r="M109" s="974"/>
      <c r="N109" s="974"/>
      <c r="O109" s="974"/>
      <c r="P109" s="974"/>
      <c r="Q109" s="974"/>
      <c r="R109" s="974"/>
      <c r="S109" s="974"/>
      <c r="T109" s="974"/>
      <c r="U109" s="974"/>
      <c r="V109" s="974"/>
      <c r="W109" s="974"/>
      <c r="X109" s="974"/>
      <c r="Y109" s="974"/>
      <c r="Z109" s="975"/>
      <c r="AA109" s="973" t="s">
        <v>424</v>
      </c>
      <c r="AB109" s="974"/>
      <c r="AC109" s="974"/>
      <c r="AD109" s="974"/>
      <c r="AE109" s="975"/>
      <c r="AF109" s="973" t="s">
        <v>304</v>
      </c>
      <c r="AG109" s="974"/>
      <c r="AH109" s="974"/>
      <c r="AI109" s="974"/>
      <c r="AJ109" s="975"/>
      <c r="AK109" s="973" t="s">
        <v>303</v>
      </c>
      <c r="AL109" s="974"/>
      <c r="AM109" s="974"/>
      <c r="AN109" s="974"/>
      <c r="AO109" s="975"/>
      <c r="AP109" s="973" t="s">
        <v>425</v>
      </c>
      <c r="AQ109" s="974"/>
      <c r="AR109" s="974"/>
      <c r="AS109" s="974"/>
      <c r="AT109" s="976"/>
      <c r="AU109" s="993" t="s">
        <v>423</v>
      </c>
      <c r="AV109" s="974"/>
      <c r="AW109" s="974"/>
      <c r="AX109" s="974"/>
      <c r="AY109" s="974"/>
      <c r="AZ109" s="974"/>
      <c r="BA109" s="974"/>
      <c r="BB109" s="974"/>
      <c r="BC109" s="974"/>
      <c r="BD109" s="974"/>
      <c r="BE109" s="974"/>
      <c r="BF109" s="974"/>
      <c r="BG109" s="974"/>
      <c r="BH109" s="974"/>
      <c r="BI109" s="974"/>
      <c r="BJ109" s="974"/>
      <c r="BK109" s="974"/>
      <c r="BL109" s="974"/>
      <c r="BM109" s="974"/>
      <c r="BN109" s="974"/>
      <c r="BO109" s="974"/>
      <c r="BP109" s="975"/>
      <c r="BQ109" s="973" t="s">
        <v>424</v>
      </c>
      <c r="BR109" s="974"/>
      <c r="BS109" s="974"/>
      <c r="BT109" s="974"/>
      <c r="BU109" s="975"/>
      <c r="BV109" s="973" t="s">
        <v>304</v>
      </c>
      <c r="BW109" s="974"/>
      <c r="BX109" s="974"/>
      <c r="BY109" s="974"/>
      <c r="BZ109" s="975"/>
      <c r="CA109" s="973" t="s">
        <v>303</v>
      </c>
      <c r="CB109" s="974"/>
      <c r="CC109" s="974"/>
      <c r="CD109" s="974"/>
      <c r="CE109" s="975"/>
      <c r="CF109" s="994" t="s">
        <v>425</v>
      </c>
      <c r="CG109" s="994"/>
      <c r="CH109" s="994"/>
      <c r="CI109" s="994"/>
      <c r="CJ109" s="994"/>
      <c r="CK109" s="973" t="s">
        <v>426</v>
      </c>
      <c r="CL109" s="974"/>
      <c r="CM109" s="974"/>
      <c r="CN109" s="974"/>
      <c r="CO109" s="974"/>
      <c r="CP109" s="974"/>
      <c r="CQ109" s="974"/>
      <c r="CR109" s="974"/>
      <c r="CS109" s="974"/>
      <c r="CT109" s="974"/>
      <c r="CU109" s="974"/>
      <c r="CV109" s="974"/>
      <c r="CW109" s="974"/>
      <c r="CX109" s="974"/>
      <c r="CY109" s="974"/>
      <c r="CZ109" s="974"/>
      <c r="DA109" s="974"/>
      <c r="DB109" s="974"/>
      <c r="DC109" s="974"/>
      <c r="DD109" s="974"/>
      <c r="DE109" s="974"/>
      <c r="DF109" s="975"/>
      <c r="DG109" s="973" t="s">
        <v>424</v>
      </c>
      <c r="DH109" s="974"/>
      <c r="DI109" s="974"/>
      <c r="DJ109" s="974"/>
      <c r="DK109" s="975"/>
      <c r="DL109" s="973" t="s">
        <v>304</v>
      </c>
      <c r="DM109" s="974"/>
      <c r="DN109" s="974"/>
      <c r="DO109" s="974"/>
      <c r="DP109" s="975"/>
      <c r="DQ109" s="973" t="s">
        <v>303</v>
      </c>
      <c r="DR109" s="974"/>
      <c r="DS109" s="974"/>
      <c r="DT109" s="974"/>
      <c r="DU109" s="975"/>
      <c r="DV109" s="973" t="s">
        <v>425</v>
      </c>
      <c r="DW109" s="974"/>
      <c r="DX109" s="974"/>
      <c r="DY109" s="974"/>
      <c r="DZ109" s="976"/>
    </row>
    <row r="110" spans="1:131" s="246" customFormat="1" ht="26.25" customHeight="1" x14ac:dyDescent="0.15">
      <c r="A110" s="977" t="s">
        <v>427</v>
      </c>
      <c r="B110" s="978"/>
      <c r="C110" s="978"/>
      <c r="D110" s="978"/>
      <c r="E110" s="978"/>
      <c r="F110" s="978"/>
      <c r="G110" s="978"/>
      <c r="H110" s="978"/>
      <c r="I110" s="978"/>
      <c r="J110" s="978"/>
      <c r="K110" s="978"/>
      <c r="L110" s="978"/>
      <c r="M110" s="978"/>
      <c r="N110" s="978"/>
      <c r="O110" s="978"/>
      <c r="P110" s="978"/>
      <c r="Q110" s="978"/>
      <c r="R110" s="978"/>
      <c r="S110" s="978"/>
      <c r="T110" s="978"/>
      <c r="U110" s="978"/>
      <c r="V110" s="978"/>
      <c r="W110" s="978"/>
      <c r="X110" s="978"/>
      <c r="Y110" s="978"/>
      <c r="Z110" s="979"/>
      <c r="AA110" s="980">
        <v>174971</v>
      </c>
      <c r="AB110" s="981"/>
      <c r="AC110" s="981"/>
      <c r="AD110" s="981"/>
      <c r="AE110" s="982"/>
      <c r="AF110" s="983">
        <v>192664</v>
      </c>
      <c r="AG110" s="981"/>
      <c r="AH110" s="981"/>
      <c r="AI110" s="981"/>
      <c r="AJ110" s="982"/>
      <c r="AK110" s="983">
        <v>204459</v>
      </c>
      <c r="AL110" s="981"/>
      <c r="AM110" s="981"/>
      <c r="AN110" s="981"/>
      <c r="AO110" s="982"/>
      <c r="AP110" s="984">
        <v>18.3</v>
      </c>
      <c r="AQ110" s="985"/>
      <c r="AR110" s="985"/>
      <c r="AS110" s="985"/>
      <c r="AT110" s="986"/>
      <c r="AU110" s="987" t="s">
        <v>73</v>
      </c>
      <c r="AV110" s="988"/>
      <c r="AW110" s="988"/>
      <c r="AX110" s="988"/>
      <c r="AY110" s="988"/>
      <c r="AZ110" s="1029" t="s">
        <v>428</v>
      </c>
      <c r="BA110" s="978"/>
      <c r="BB110" s="978"/>
      <c r="BC110" s="978"/>
      <c r="BD110" s="978"/>
      <c r="BE110" s="978"/>
      <c r="BF110" s="978"/>
      <c r="BG110" s="978"/>
      <c r="BH110" s="978"/>
      <c r="BI110" s="978"/>
      <c r="BJ110" s="978"/>
      <c r="BK110" s="978"/>
      <c r="BL110" s="978"/>
      <c r="BM110" s="978"/>
      <c r="BN110" s="978"/>
      <c r="BO110" s="978"/>
      <c r="BP110" s="979"/>
      <c r="BQ110" s="1015">
        <v>3179162</v>
      </c>
      <c r="BR110" s="1016"/>
      <c r="BS110" s="1016"/>
      <c r="BT110" s="1016"/>
      <c r="BU110" s="1016"/>
      <c r="BV110" s="1016">
        <v>3203115</v>
      </c>
      <c r="BW110" s="1016"/>
      <c r="BX110" s="1016"/>
      <c r="BY110" s="1016"/>
      <c r="BZ110" s="1016"/>
      <c r="CA110" s="1016">
        <v>3296050</v>
      </c>
      <c r="CB110" s="1016"/>
      <c r="CC110" s="1016"/>
      <c r="CD110" s="1016"/>
      <c r="CE110" s="1016"/>
      <c r="CF110" s="1030">
        <v>295.8</v>
      </c>
      <c r="CG110" s="1031"/>
      <c r="CH110" s="1031"/>
      <c r="CI110" s="1031"/>
      <c r="CJ110" s="1031"/>
      <c r="CK110" s="1032" t="s">
        <v>429</v>
      </c>
      <c r="CL110" s="1033"/>
      <c r="CM110" s="1012" t="s">
        <v>430</v>
      </c>
      <c r="CN110" s="1013"/>
      <c r="CO110" s="1013"/>
      <c r="CP110" s="1013"/>
      <c r="CQ110" s="1013"/>
      <c r="CR110" s="1013"/>
      <c r="CS110" s="1013"/>
      <c r="CT110" s="1013"/>
      <c r="CU110" s="1013"/>
      <c r="CV110" s="1013"/>
      <c r="CW110" s="1013"/>
      <c r="CX110" s="1013"/>
      <c r="CY110" s="1013"/>
      <c r="CZ110" s="1013"/>
      <c r="DA110" s="1013"/>
      <c r="DB110" s="1013"/>
      <c r="DC110" s="1013"/>
      <c r="DD110" s="1013"/>
      <c r="DE110" s="1013"/>
      <c r="DF110" s="1014"/>
      <c r="DG110" s="1015" t="s">
        <v>431</v>
      </c>
      <c r="DH110" s="1016"/>
      <c r="DI110" s="1016"/>
      <c r="DJ110" s="1016"/>
      <c r="DK110" s="1016"/>
      <c r="DL110" s="1016" t="s">
        <v>432</v>
      </c>
      <c r="DM110" s="1016"/>
      <c r="DN110" s="1016"/>
      <c r="DO110" s="1016"/>
      <c r="DP110" s="1016"/>
      <c r="DQ110" s="1016" t="s">
        <v>387</v>
      </c>
      <c r="DR110" s="1016"/>
      <c r="DS110" s="1016"/>
      <c r="DT110" s="1016"/>
      <c r="DU110" s="1016"/>
      <c r="DV110" s="1017" t="s">
        <v>387</v>
      </c>
      <c r="DW110" s="1017"/>
      <c r="DX110" s="1017"/>
      <c r="DY110" s="1017"/>
      <c r="DZ110" s="1018"/>
    </row>
    <row r="111" spans="1:131" s="246" customFormat="1" ht="26.25" customHeight="1" x14ac:dyDescent="0.15">
      <c r="A111" s="1019" t="s">
        <v>433</v>
      </c>
      <c r="B111" s="1020"/>
      <c r="C111" s="1020"/>
      <c r="D111" s="1020"/>
      <c r="E111" s="1020"/>
      <c r="F111" s="1020"/>
      <c r="G111" s="1020"/>
      <c r="H111" s="1020"/>
      <c r="I111" s="1020"/>
      <c r="J111" s="1020"/>
      <c r="K111" s="1020"/>
      <c r="L111" s="1020"/>
      <c r="M111" s="1020"/>
      <c r="N111" s="1020"/>
      <c r="O111" s="1020"/>
      <c r="P111" s="1020"/>
      <c r="Q111" s="1020"/>
      <c r="R111" s="1020"/>
      <c r="S111" s="1020"/>
      <c r="T111" s="1020"/>
      <c r="U111" s="1020"/>
      <c r="V111" s="1020"/>
      <c r="W111" s="1020"/>
      <c r="X111" s="1020"/>
      <c r="Y111" s="1020"/>
      <c r="Z111" s="1021"/>
      <c r="AA111" s="1022" t="s">
        <v>407</v>
      </c>
      <c r="AB111" s="1023"/>
      <c r="AC111" s="1023"/>
      <c r="AD111" s="1023"/>
      <c r="AE111" s="1024"/>
      <c r="AF111" s="1025" t="s">
        <v>434</v>
      </c>
      <c r="AG111" s="1023"/>
      <c r="AH111" s="1023"/>
      <c r="AI111" s="1023"/>
      <c r="AJ111" s="1024"/>
      <c r="AK111" s="1025" t="s">
        <v>431</v>
      </c>
      <c r="AL111" s="1023"/>
      <c r="AM111" s="1023"/>
      <c r="AN111" s="1023"/>
      <c r="AO111" s="1024"/>
      <c r="AP111" s="1026" t="s">
        <v>434</v>
      </c>
      <c r="AQ111" s="1027"/>
      <c r="AR111" s="1027"/>
      <c r="AS111" s="1027"/>
      <c r="AT111" s="1028"/>
      <c r="AU111" s="989"/>
      <c r="AV111" s="990"/>
      <c r="AW111" s="990"/>
      <c r="AX111" s="990"/>
      <c r="AY111" s="990"/>
      <c r="AZ111" s="1038" t="s">
        <v>435</v>
      </c>
      <c r="BA111" s="1039"/>
      <c r="BB111" s="1039"/>
      <c r="BC111" s="1039"/>
      <c r="BD111" s="1039"/>
      <c r="BE111" s="1039"/>
      <c r="BF111" s="1039"/>
      <c r="BG111" s="1039"/>
      <c r="BH111" s="1039"/>
      <c r="BI111" s="1039"/>
      <c r="BJ111" s="1039"/>
      <c r="BK111" s="1039"/>
      <c r="BL111" s="1039"/>
      <c r="BM111" s="1039"/>
      <c r="BN111" s="1039"/>
      <c r="BO111" s="1039"/>
      <c r="BP111" s="1040"/>
      <c r="BQ111" s="1008" t="s">
        <v>387</v>
      </c>
      <c r="BR111" s="1009"/>
      <c r="BS111" s="1009"/>
      <c r="BT111" s="1009"/>
      <c r="BU111" s="1009"/>
      <c r="BV111" s="1009" t="s">
        <v>434</v>
      </c>
      <c r="BW111" s="1009"/>
      <c r="BX111" s="1009"/>
      <c r="BY111" s="1009"/>
      <c r="BZ111" s="1009"/>
      <c r="CA111" s="1009" t="s">
        <v>436</v>
      </c>
      <c r="CB111" s="1009"/>
      <c r="CC111" s="1009"/>
      <c r="CD111" s="1009"/>
      <c r="CE111" s="1009"/>
      <c r="CF111" s="1003" t="s">
        <v>387</v>
      </c>
      <c r="CG111" s="1004"/>
      <c r="CH111" s="1004"/>
      <c r="CI111" s="1004"/>
      <c r="CJ111" s="1004"/>
      <c r="CK111" s="1034"/>
      <c r="CL111" s="1035"/>
      <c r="CM111" s="1005" t="s">
        <v>437</v>
      </c>
      <c r="CN111" s="1006"/>
      <c r="CO111" s="1006"/>
      <c r="CP111" s="1006"/>
      <c r="CQ111" s="1006"/>
      <c r="CR111" s="1006"/>
      <c r="CS111" s="1006"/>
      <c r="CT111" s="1006"/>
      <c r="CU111" s="1006"/>
      <c r="CV111" s="1006"/>
      <c r="CW111" s="1006"/>
      <c r="CX111" s="1006"/>
      <c r="CY111" s="1006"/>
      <c r="CZ111" s="1006"/>
      <c r="DA111" s="1006"/>
      <c r="DB111" s="1006"/>
      <c r="DC111" s="1006"/>
      <c r="DD111" s="1006"/>
      <c r="DE111" s="1006"/>
      <c r="DF111" s="1007"/>
      <c r="DG111" s="1008" t="s">
        <v>434</v>
      </c>
      <c r="DH111" s="1009"/>
      <c r="DI111" s="1009"/>
      <c r="DJ111" s="1009"/>
      <c r="DK111" s="1009"/>
      <c r="DL111" s="1009" t="s">
        <v>434</v>
      </c>
      <c r="DM111" s="1009"/>
      <c r="DN111" s="1009"/>
      <c r="DO111" s="1009"/>
      <c r="DP111" s="1009"/>
      <c r="DQ111" s="1009" t="s">
        <v>387</v>
      </c>
      <c r="DR111" s="1009"/>
      <c r="DS111" s="1009"/>
      <c r="DT111" s="1009"/>
      <c r="DU111" s="1009"/>
      <c r="DV111" s="1010" t="s">
        <v>434</v>
      </c>
      <c r="DW111" s="1010"/>
      <c r="DX111" s="1010"/>
      <c r="DY111" s="1010"/>
      <c r="DZ111" s="1011"/>
    </row>
    <row r="112" spans="1:131" s="246" customFormat="1" ht="26.25" customHeight="1" x14ac:dyDescent="0.15">
      <c r="A112" s="1041" t="s">
        <v>438</v>
      </c>
      <c r="B112" s="1042"/>
      <c r="C112" s="1039" t="s">
        <v>439</v>
      </c>
      <c r="D112" s="1039"/>
      <c r="E112" s="1039"/>
      <c r="F112" s="1039"/>
      <c r="G112" s="1039"/>
      <c r="H112" s="1039"/>
      <c r="I112" s="1039"/>
      <c r="J112" s="1039"/>
      <c r="K112" s="1039"/>
      <c r="L112" s="1039"/>
      <c r="M112" s="1039"/>
      <c r="N112" s="1039"/>
      <c r="O112" s="1039"/>
      <c r="P112" s="1039"/>
      <c r="Q112" s="1039"/>
      <c r="R112" s="1039"/>
      <c r="S112" s="1039"/>
      <c r="T112" s="1039"/>
      <c r="U112" s="1039"/>
      <c r="V112" s="1039"/>
      <c r="W112" s="1039"/>
      <c r="X112" s="1039"/>
      <c r="Y112" s="1039"/>
      <c r="Z112" s="1040"/>
      <c r="AA112" s="1047" t="s">
        <v>434</v>
      </c>
      <c r="AB112" s="1048"/>
      <c r="AC112" s="1048"/>
      <c r="AD112" s="1048"/>
      <c r="AE112" s="1049"/>
      <c r="AF112" s="1050" t="s">
        <v>434</v>
      </c>
      <c r="AG112" s="1048"/>
      <c r="AH112" s="1048"/>
      <c r="AI112" s="1048"/>
      <c r="AJ112" s="1049"/>
      <c r="AK112" s="1050" t="s">
        <v>434</v>
      </c>
      <c r="AL112" s="1048"/>
      <c r="AM112" s="1048"/>
      <c r="AN112" s="1048"/>
      <c r="AO112" s="1049"/>
      <c r="AP112" s="1051" t="s">
        <v>387</v>
      </c>
      <c r="AQ112" s="1052"/>
      <c r="AR112" s="1052"/>
      <c r="AS112" s="1052"/>
      <c r="AT112" s="1053"/>
      <c r="AU112" s="989"/>
      <c r="AV112" s="990"/>
      <c r="AW112" s="990"/>
      <c r="AX112" s="990"/>
      <c r="AY112" s="990"/>
      <c r="AZ112" s="1038" t="s">
        <v>440</v>
      </c>
      <c r="BA112" s="1039"/>
      <c r="BB112" s="1039"/>
      <c r="BC112" s="1039"/>
      <c r="BD112" s="1039"/>
      <c r="BE112" s="1039"/>
      <c r="BF112" s="1039"/>
      <c r="BG112" s="1039"/>
      <c r="BH112" s="1039"/>
      <c r="BI112" s="1039"/>
      <c r="BJ112" s="1039"/>
      <c r="BK112" s="1039"/>
      <c r="BL112" s="1039"/>
      <c r="BM112" s="1039"/>
      <c r="BN112" s="1039"/>
      <c r="BO112" s="1039"/>
      <c r="BP112" s="1040"/>
      <c r="BQ112" s="1008">
        <v>269605</v>
      </c>
      <c r="BR112" s="1009"/>
      <c r="BS112" s="1009"/>
      <c r="BT112" s="1009"/>
      <c r="BU112" s="1009"/>
      <c r="BV112" s="1009">
        <v>271225</v>
      </c>
      <c r="BW112" s="1009"/>
      <c r="BX112" s="1009"/>
      <c r="BY112" s="1009"/>
      <c r="BZ112" s="1009"/>
      <c r="CA112" s="1009">
        <v>253284</v>
      </c>
      <c r="CB112" s="1009"/>
      <c r="CC112" s="1009"/>
      <c r="CD112" s="1009"/>
      <c r="CE112" s="1009"/>
      <c r="CF112" s="1003">
        <v>22.7</v>
      </c>
      <c r="CG112" s="1004"/>
      <c r="CH112" s="1004"/>
      <c r="CI112" s="1004"/>
      <c r="CJ112" s="1004"/>
      <c r="CK112" s="1034"/>
      <c r="CL112" s="1035"/>
      <c r="CM112" s="1005" t="s">
        <v>441</v>
      </c>
      <c r="CN112" s="1006"/>
      <c r="CO112" s="1006"/>
      <c r="CP112" s="1006"/>
      <c r="CQ112" s="1006"/>
      <c r="CR112" s="1006"/>
      <c r="CS112" s="1006"/>
      <c r="CT112" s="1006"/>
      <c r="CU112" s="1006"/>
      <c r="CV112" s="1006"/>
      <c r="CW112" s="1006"/>
      <c r="CX112" s="1006"/>
      <c r="CY112" s="1006"/>
      <c r="CZ112" s="1006"/>
      <c r="DA112" s="1006"/>
      <c r="DB112" s="1006"/>
      <c r="DC112" s="1006"/>
      <c r="DD112" s="1006"/>
      <c r="DE112" s="1006"/>
      <c r="DF112" s="1007"/>
      <c r="DG112" s="1008" t="s">
        <v>434</v>
      </c>
      <c r="DH112" s="1009"/>
      <c r="DI112" s="1009"/>
      <c r="DJ112" s="1009"/>
      <c r="DK112" s="1009"/>
      <c r="DL112" s="1009" t="s">
        <v>434</v>
      </c>
      <c r="DM112" s="1009"/>
      <c r="DN112" s="1009"/>
      <c r="DO112" s="1009"/>
      <c r="DP112" s="1009"/>
      <c r="DQ112" s="1009" t="s">
        <v>434</v>
      </c>
      <c r="DR112" s="1009"/>
      <c r="DS112" s="1009"/>
      <c r="DT112" s="1009"/>
      <c r="DU112" s="1009"/>
      <c r="DV112" s="1010" t="s">
        <v>434</v>
      </c>
      <c r="DW112" s="1010"/>
      <c r="DX112" s="1010"/>
      <c r="DY112" s="1010"/>
      <c r="DZ112" s="1011"/>
    </row>
    <row r="113" spans="1:130" s="246" customFormat="1" ht="26.25" customHeight="1" x14ac:dyDescent="0.15">
      <c r="A113" s="1043"/>
      <c r="B113" s="1044"/>
      <c r="C113" s="1039" t="s">
        <v>442</v>
      </c>
      <c r="D113" s="1039"/>
      <c r="E113" s="1039"/>
      <c r="F113" s="1039"/>
      <c r="G113" s="1039"/>
      <c r="H113" s="1039"/>
      <c r="I113" s="1039"/>
      <c r="J113" s="1039"/>
      <c r="K113" s="1039"/>
      <c r="L113" s="1039"/>
      <c r="M113" s="1039"/>
      <c r="N113" s="1039"/>
      <c r="O113" s="1039"/>
      <c r="P113" s="1039"/>
      <c r="Q113" s="1039"/>
      <c r="R113" s="1039"/>
      <c r="S113" s="1039"/>
      <c r="T113" s="1039"/>
      <c r="U113" s="1039"/>
      <c r="V113" s="1039"/>
      <c r="W113" s="1039"/>
      <c r="X113" s="1039"/>
      <c r="Y113" s="1039"/>
      <c r="Z113" s="1040"/>
      <c r="AA113" s="1022">
        <v>24210</v>
      </c>
      <c r="AB113" s="1023"/>
      <c r="AC113" s="1023"/>
      <c r="AD113" s="1023"/>
      <c r="AE113" s="1024"/>
      <c r="AF113" s="1025">
        <v>24883</v>
      </c>
      <c r="AG113" s="1023"/>
      <c r="AH113" s="1023"/>
      <c r="AI113" s="1023"/>
      <c r="AJ113" s="1024"/>
      <c r="AK113" s="1025">
        <v>24842</v>
      </c>
      <c r="AL113" s="1023"/>
      <c r="AM113" s="1023"/>
      <c r="AN113" s="1023"/>
      <c r="AO113" s="1024"/>
      <c r="AP113" s="1026">
        <v>2.2000000000000002</v>
      </c>
      <c r="AQ113" s="1027"/>
      <c r="AR113" s="1027"/>
      <c r="AS113" s="1027"/>
      <c r="AT113" s="1028"/>
      <c r="AU113" s="989"/>
      <c r="AV113" s="990"/>
      <c r="AW113" s="990"/>
      <c r="AX113" s="990"/>
      <c r="AY113" s="990"/>
      <c r="AZ113" s="1038" t="s">
        <v>443</v>
      </c>
      <c r="BA113" s="1039"/>
      <c r="BB113" s="1039"/>
      <c r="BC113" s="1039"/>
      <c r="BD113" s="1039"/>
      <c r="BE113" s="1039"/>
      <c r="BF113" s="1039"/>
      <c r="BG113" s="1039"/>
      <c r="BH113" s="1039"/>
      <c r="BI113" s="1039"/>
      <c r="BJ113" s="1039"/>
      <c r="BK113" s="1039"/>
      <c r="BL113" s="1039"/>
      <c r="BM113" s="1039"/>
      <c r="BN113" s="1039"/>
      <c r="BO113" s="1039"/>
      <c r="BP113" s="1040"/>
      <c r="BQ113" s="1008" t="s">
        <v>434</v>
      </c>
      <c r="BR113" s="1009"/>
      <c r="BS113" s="1009"/>
      <c r="BT113" s="1009"/>
      <c r="BU113" s="1009"/>
      <c r="BV113" s="1009" t="s">
        <v>434</v>
      </c>
      <c r="BW113" s="1009"/>
      <c r="BX113" s="1009"/>
      <c r="BY113" s="1009"/>
      <c r="BZ113" s="1009"/>
      <c r="CA113" s="1009" t="s">
        <v>434</v>
      </c>
      <c r="CB113" s="1009"/>
      <c r="CC113" s="1009"/>
      <c r="CD113" s="1009"/>
      <c r="CE113" s="1009"/>
      <c r="CF113" s="1003" t="s">
        <v>387</v>
      </c>
      <c r="CG113" s="1004"/>
      <c r="CH113" s="1004"/>
      <c r="CI113" s="1004"/>
      <c r="CJ113" s="1004"/>
      <c r="CK113" s="1034"/>
      <c r="CL113" s="1035"/>
      <c r="CM113" s="1005" t="s">
        <v>444</v>
      </c>
      <c r="CN113" s="1006"/>
      <c r="CO113" s="1006"/>
      <c r="CP113" s="1006"/>
      <c r="CQ113" s="1006"/>
      <c r="CR113" s="1006"/>
      <c r="CS113" s="1006"/>
      <c r="CT113" s="1006"/>
      <c r="CU113" s="1006"/>
      <c r="CV113" s="1006"/>
      <c r="CW113" s="1006"/>
      <c r="CX113" s="1006"/>
      <c r="CY113" s="1006"/>
      <c r="CZ113" s="1006"/>
      <c r="DA113" s="1006"/>
      <c r="DB113" s="1006"/>
      <c r="DC113" s="1006"/>
      <c r="DD113" s="1006"/>
      <c r="DE113" s="1006"/>
      <c r="DF113" s="1007"/>
      <c r="DG113" s="1047" t="s">
        <v>434</v>
      </c>
      <c r="DH113" s="1048"/>
      <c r="DI113" s="1048"/>
      <c r="DJ113" s="1048"/>
      <c r="DK113" s="1049"/>
      <c r="DL113" s="1050" t="s">
        <v>434</v>
      </c>
      <c r="DM113" s="1048"/>
      <c r="DN113" s="1048"/>
      <c r="DO113" s="1048"/>
      <c r="DP113" s="1049"/>
      <c r="DQ113" s="1050" t="s">
        <v>431</v>
      </c>
      <c r="DR113" s="1048"/>
      <c r="DS113" s="1048"/>
      <c r="DT113" s="1048"/>
      <c r="DU113" s="1049"/>
      <c r="DV113" s="1051" t="s">
        <v>431</v>
      </c>
      <c r="DW113" s="1052"/>
      <c r="DX113" s="1052"/>
      <c r="DY113" s="1052"/>
      <c r="DZ113" s="1053"/>
    </row>
    <row r="114" spans="1:130" s="246" customFormat="1" ht="26.25" customHeight="1" x14ac:dyDescent="0.15">
      <c r="A114" s="1043"/>
      <c r="B114" s="1044"/>
      <c r="C114" s="1039" t="s">
        <v>445</v>
      </c>
      <c r="D114" s="1039"/>
      <c r="E114" s="1039"/>
      <c r="F114" s="1039"/>
      <c r="G114" s="1039"/>
      <c r="H114" s="1039"/>
      <c r="I114" s="1039"/>
      <c r="J114" s="1039"/>
      <c r="K114" s="1039"/>
      <c r="L114" s="1039"/>
      <c r="M114" s="1039"/>
      <c r="N114" s="1039"/>
      <c r="O114" s="1039"/>
      <c r="P114" s="1039"/>
      <c r="Q114" s="1039"/>
      <c r="R114" s="1039"/>
      <c r="S114" s="1039"/>
      <c r="T114" s="1039"/>
      <c r="U114" s="1039"/>
      <c r="V114" s="1039"/>
      <c r="W114" s="1039"/>
      <c r="X114" s="1039"/>
      <c r="Y114" s="1039"/>
      <c r="Z114" s="1040"/>
      <c r="AA114" s="1047">
        <v>6749</v>
      </c>
      <c r="AB114" s="1048"/>
      <c r="AC114" s="1048"/>
      <c r="AD114" s="1048"/>
      <c r="AE114" s="1049"/>
      <c r="AF114" s="1050">
        <v>4817</v>
      </c>
      <c r="AG114" s="1048"/>
      <c r="AH114" s="1048"/>
      <c r="AI114" s="1048"/>
      <c r="AJ114" s="1049"/>
      <c r="AK114" s="1050">
        <v>262</v>
      </c>
      <c r="AL114" s="1048"/>
      <c r="AM114" s="1048"/>
      <c r="AN114" s="1048"/>
      <c r="AO114" s="1049"/>
      <c r="AP114" s="1051">
        <v>0</v>
      </c>
      <c r="AQ114" s="1052"/>
      <c r="AR114" s="1052"/>
      <c r="AS114" s="1052"/>
      <c r="AT114" s="1053"/>
      <c r="AU114" s="989"/>
      <c r="AV114" s="990"/>
      <c r="AW114" s="990"/>
      <c r="AX114" s="990"/>
      <c r="AY114" s="990"/>
      <c r="AZ114" s="1038" t="s">
        <v>446</v>
      </c>
      <c r="BA114" s="1039"/>
      <c r="BB114" s="1039"/>
      <c r="BC114" s="1039"/>
      <c r="BD114" s="1039"/>
      <c r="BE114" s="1039"/>
      <c r="BF114" s="1039"/>
      <c r="BG114" s="1039"/>
      <c r="BH114" s="1039"/>
      <c r="BI114" s="1039"/>
      <c r="BJ114" s="1039"/>
      <c r="BK114" s="1039"/>
      <c r="BL114" s="1039"/>
      <c r="BM114" s="1039"/>
      <c r="BN114" s="1039"/>
      <c r="BO114" s="1039"/>
      <c r="BP114" s="1040"/>
      <c r="BQ114" s="1008">
        <v>94534</v>
      </c>
      <c r="BR114" s="1009"/>
      <c r="BS114" s="1009"/>
      <c r="BT114" s="1009"/>
      <c r="BU114" s="1009"/>
      <c r="BV114" s="1009">
        <v>29696</v>
      </c>
      <c r="BW114" s="1009"/>
      <c r="BX114" s="1009"/>
      <c r="BY114" s="1009"/>
      <c r="BZ114" s="1009"/>
      <c r="CA114" s="1009" t="s">
        <v>431</v>
      </c>
      <c r="CB114" s="1009"/>
      <c r="CC114" s="1009"/>
      <c r="CD114" s="1009"/>
      <c r="CE114" s="1009"/>
      <c r="CF114" s="1003" t="s">
        <v>431</v>
      </c>
      <c r="CG114" s="1004"/>
      <c r="CH114" s="1004"/>
      <c r="CI114" s="1004"/>
      <c r="CJ114" s="1004"/>
      <c r="CK114" s="1034"/>
      <c r="CL114" s="1035"/>
      <c r="CM114" s="1005" t="s">
        <v>447</v>
      </c>
      <c r="CN114" s="1006"/>
      <c r="CO114" s="1006"/>
      <c r="CP114" s="1006"/>
      <c r="CQ114" s="1006"/>
      <c r="CR114" s="1006"/>
      <c r="CS114" s="1006"/>
      <c r="CT114" s="1006"/>
      <c r="CU114" s="1006"/>
      <c r="CV114" s="1006"/>
      <c r="CW114" s="1006"/>
      <c r="CX114" s="1006"/>
      <c r="CY114" s="1006"/>
      <c r="CZ114" s="1006"/>
      <c r="DA114" s="1006"/>
      <c r="DB114" s="1006"/>
      <c r="DC114" s="1006"/>
      <c r="DD114" s="1006"/>
      <c r="DE114" s="1006"/>
      <c r="DF114" s="1007"/>
      <c r="DG114" s="1047" t="s">
        <v>434</v>
      </c>
      <c r="DH114" s="1048"/>
      <c r="DI114" s="1048"/>
      <c r="DJ114" s="1048"/>
      <c r="DK114" s="1049"/>
      <c r="DL114" s="1050" t="s">
        <v>436</v>
      </c>
      <c r="DM114" s="1048"/>
      <c r="DN114" s="1048"/>
      <c r="DO114" s="1048"/>
      <c r="DP114" s="1049"/>
      <c r="DQ114" s="1050" t="s">
        <v>431</v>
      </c>
      <c r="DR114" s="1048"/>
      <c r="DS114" s="1048"/>
      <c r="DT114" s="1048"/>
      <c r="DU114" s="1049"/>
      <c r="DV114" s="1051" t="s">
        <v>387</v>
      </c>
      <c r="DW114" s="1052"/>
      <c r="DX114" s="1052"/>
      <c r="DY114" s="1052"/>
      <c r="DZ114" s="1053"/>
    </row>
    <row r="115" spans="1:130" s="246" customFormat="1" ht="26.25" customHeight="1" x14ac:dyDescent="0.15">
      <c r="A115" s="1043"/>
      <c r="B115" s="1044"/>
      <c r="C115" s="1039" t="s">
        <v>448</v>
      </c>
      <c r="D115" s="1039"/>
      <c r="E115" s="1039"/>
      <c r="F115" s="1039"/>
      <c r="G115" s="1039"/>
      <c r="H115" s="1039"/>
      <c r="I115" s="1039"/>
      <c r="J115" s="1039"/>
      <c r="K115" s="1039"/>
      <c r="L115" s="1039"/>
      <c r="M115" s="1039"/>
      <c r="N115" s="1039"/>
      <c r="O115" s="1039"/>
      <c r="P115" s="1039"/>
      <c r="Q115" s="1039"/>
      <c r="R115" s="1039"/>
      <c r="S115" s="1039"/>
      <c r="T115" s="1039"/>
      <c r="U115" s="1039"/>
      <c r="V115" s="1039"/>
      <c r="W115" s="1039"/>
      <c r="X115" s="1039"/>
      <c r="Y115" s="1039"/>
      <c r="Z115" s="1040"/>
      <c r="AA115" s="1022" t="s">
        <v>434</v>
      </c>
      <c r="AB115" s="1023"/>
      <c r="AC115" s="1023"/>
      <c r="AD115" s="1023"/>
      <c r="AE115" s="1024"/>
      <c r="AF115" s="1025" t="s">
        <v>387</v>
      </c>
      <c r="AG115" s="1023"/>
      <c r="AH115" s="1023"/>
      <c r="AI115" s="1023"/>
      <c r="AJ115" s="1024"/>
      <c r="AK115" s="1025" t="s">
        <v>387</v>
      </c>
      <c r="AL115" s="1023"/>
      <c r="AM115" s="1023"/>
      <c r="AN115" s="1023"/>
      <c r="AO115" s="1024"/>
      <c r="AP115" s="1026" t="s">
        <v>387</v>
      </c>
      <c r="AQ115" s="1027"/>
      <c r="AR115" s="1027"/>
      <c r="AS115" s="1027"/>
      <c r="AT115" s="1028"/>
      <c r="AU115" s="989"/>
      <c r="AV115" s="990"/>
      <c r="AW115" s="990"/>
      <c r="AX115" s="990"/>
      <c r="AY115" s="990"/>
      <c r="AZ115" s="1038" t="s">
        <v>449</v>
      </c>
      <c r="BA115" s="1039"/>
      <c r="BB115" s="1039"/>
      <c r="BC115" s="1039"/>
      <c r="BD115" s="1039"/>
      <c r="BE115" s="1039"/>
      <c r="BF115" s="1039"/>
      <c r="BG115" s="1039"/>
      <c r="BH115" s="1039"/>
      <c r="BI115" s="1039"/>
      <c r="BJ115" s="1039"/>
      <c r="BK115" s="1039"/>
      <c r="BL115" s="1039"/>
      <c r="BM115" s="1039"/>
      <c r="BN115" s="1039"/>
      <c r="BO115" s="1039"/>
      <c r="BP115" s="1040"/>
      <c r="BQ115" s="1008" t="s">
        <v>436</v>
      </c>
      <c r="BR115" s="1009"/>
      <c r="BS115" s="1009"/>
      <c r="BT115" s="1009"/>
      <c r="BU115" s="1009"/>
      <c r="BV115" s="1009" t="s">
        <v>434</v>
      </c>
      <c r="BW115" s="1009"/>
      <c r="BX115" s="1009"/>
      <c r="BY115" s="1009"/>
      <c r="BZ115" s="1009"/>
      <c r="CA115" s="1009" t="s">
        <v>434</v>
      </c>
      <c r="CB115" s="1009"/>
      <c r="CC115" s="1009"/>
      <c r="CD115" s="1009"/>
      <c r="CE115" s="1009"/>
      <c r="CF115" s="1003" t="s">
        <v>431</v>
      </c>
      <c r="CG115" s="1004"/>
      <c r="CH115" s="1004"/>
      <c r="CI115" s="1004"/>
      <c r="CJ115" s="1004"/>
      <c r="CK115" s="1034"/>
      <c r="CL115" s="1035"/>
      <c r="CM115" s="1038" t="s">
        <v>450</v>
      </c>
      <c r="CN115" s="1059"/>
      <c r="CO115" s="1059"/>
      <c r="CP115" s="1059"/>
      <c r="CQ115" s="1059"/>
      <c r="CR115" s="1059"/>
      <c r="CS115" s="1059"/>
      <c r="CT115" s="1059"/>
      <c r="CU115" s="1059"/>
      <c r="CV115" s="1059"/>
      <c r="CW115" s="1059"/>
      <c r="CX115" s="1059"/>
      <c r="CY115" s="1059"/>
      <c r="CZ115" s="1059"/>
      <c r="DA115" s="1059"/>
      <c r="DB115" s="1059"/>
      <c r="DC115" s="1059"/>
      <c r="DD115" s="1059"/>
      <c r="DE115" s="1059"/>
      <c r="DF115" s="1040"/>
      <c r="DG115" s="1047" t="s">
        <v>387</v>
      </c>
      <c r="DH115" s="1048"/>
      <c r="DI115" s="1048"/>
      <c r="DJ115" s="1048"/>
      <c r="DK115" s="1049"/>
      <c r="DL115" s="1050" t="s">
        <v>431</v>
      </c>
      <c r="DM115" s="1048"/>
      <c r="DN115" s="1048"/>
      <c r="DO115" s="1048"/>
      <c r="DP115" s="1049"/>
      <c r="DQ115" s="1050" t="s">
        <v>434</v>
      </c>
      <c r="DR115" s="1048"/>
      <c r="DS115" s="1048"/>
      <c r="DT115" s="1048"/>
      <c r="DU115" s="1049"/>
      <c r="DV115" s="1051" t="s">
        <v>434</v>
      </c>
      <c r="DW115" s="1052"/>
      <c r="DX115" s="1052"/>
      <c r="DY115" s="1052"/>
      <c r="DZ115" s="1053"/>
    </row>
    <row r="116" spans="1:130" s="246" customFormat="1" ht="26.25" customHeight="1" x14ac:dyDescent="0.15">
      <c r="A116" s="1045"/>
      <c r="B116" s="1046"/>
      <c r="C116" s="1054" t="s">
        <v>451</v>
      </c>
      <c r="D116" s="1054"/>
      <c r="E116" s="1054"/>
      <c r="F116" s="1054"/>
      <c r="G116" s="1054"/>
      <c r="H116" s="1054"/>
      <c r="I116" s="1054"/>
      <c r="J116" s="1054"/>
      <c r="K116" s="1054"/>
      <c r="L116" s="1054"/>
      <c r="M116" s="1054"/>
      <c r="N116" s="1054"/>
      <c r="O116" s="1054"/>
      <c r="P116" s="1054"/>
      <c r="Q116" s="1054"/>
      <c r="R116" s="1054"/>
      <c r="S116" s="1054"/>
      <c r="T116" s="1054"/>
      <c r="U116" s="1054"/>
      <c r="V116" s="1054"/>
      <c r="W116" s="1054"/>
      <c r="X116" s="1054"/>
      <c r="Y116" s="1054"/>
      <c r="Z116" s="1055"/>
      <c r="AA116" s="1047" t="s">
        <v>387</v>
      </c>
      <c r="AB116" s="1048"/>
      <c r="AC116" s="1048"/>
      <c r="AD116" s="1048"/>
      <c r="AE116" s="1049"/>
      <c r="AF116" s="1050">
        <v>28</v>
      </c>
      <c r="AG116" s="1048"/>
      <c r="AH116" s="1048"/>
      <c r="AI116" s="1048"/>
      <c r="AJ116" s="1049"/>
      <c r="AK116" s="1050">
        <v>56</v>
      </c>
      <c r="AL116" s="1048"/>
      <c r="AM116" s="1048"/>
      <c r="AN116" s="1048"/>
      <c r="AO116" s="1049"/>
      <c r="AP116" s="1051">
        <v>0</v>
      </c>
      <c r="AQ116" s="1052"/>
      <c r="AR116" s="1052"/>
      <c r="AS116" s="1052"/>
      <c r="AT116" s="1053"/>
      <c r="AU116" s="989"/>
      <c r="AV116" s="990"/>
      <c r="AW116" s="990"/>
      <c r="AX116" s="990"/>
      <c r="AY116" s="990"/>
      <c r="AZ116" s="1056" t="s">
        <v>452</v>
      </c>
      <c r="BA116" s="1057"/>
      <c r="BB116" s="1057"/>
      <c r="BC116" s="1057"/>
      <c r="BD116" s="1057"/>
      <c r="BE116" s="1057"/>
      <c r="BF116" s="1057"/>
      <c r="BG116" s="1057"/>
      <c r="BH116" s="1057"/>
      <c r="BI116" s="1057"/>
      <c r="BJ116" s="1057"/>
      <c r="BK116" s="1057"/>
      <c r="BL116" s="1057"/>
      <c r="BM116" s="1057"/>
      <c r="BN116" s="1057"/>
      <c r="BO116" s="1057"/>
      <c r="BP116" s="1058"/>
      <c r="BQ116" s="1008" t="s">
        <v>434</v>
      </c>
      <c r="BR116" s="1009"/>
      <c r="BS116" s="1009"/>
      <c r="BT116" s="1009"/>
      <c r="BU116" s="1009"/>
      <c r="BV116" s="1009" t="s">
        <v>434</v>
      </c>
      <c r="BW116" s="1009"/>
      <c r="BX116" s="1009"/>
      <c r="BY116" s="1009"/>
      <c r="BZ116" s="1009"/>
      <c r="CA116" s="1009" t="s">
        <v>434</v>
      </c>
      <c r="CB116" s="1009"/>
      <c r="CC116" s="1009"/>
      <c r="CD116" s="1009"/>
      <c r="CE116" s="1009"/>
      <c r="CF116" s="1003" t="s">
        <v>434</v>
      </c>
      <c r="CG116" s="1004"/>
      <c r="CH116" s="1004"/>
      <c r="CI116" s="1004"/>
      <c r="CJ116" s="1004"/>
      <c r="CK116" s="1034"/>
      <c r="CL116" s="1035"/>
      <c r="CM116" s="1005" t="s">
        <v>453</v>
      </c>
      <c r="CN116" s="1006"/>
      <c r="CO116" s="1006"/>
      <c r="CP116" s="1006"/>
      <c r="CQ116" s="1006"/>
      <c r="CR116" s="1006"/>
      <c r="CS116" s="1006"/>
      <c r="CT116" s="1006"/>
      <c r="CU116" s="1006"/>
      <c r="CV116" s="1006"/>
      <c r="CW116" s="1006"/>
      <c r="CX116" s="1006"/>
      <c r="CY116" s="1006"/>
      <c r="CZ116" s="1006"/>
      <c r="DA116" s="1006"/>
      <c r="DB116" s="1006"/>
      <c r="DC116" s="1006"/>
      <c r="DD116" s="1006"/>
      <c r="DE116" s="1006"/>
      <c r="DF116" s="1007"/>
      <c r="DG116" s="1047" t="s">
        <v>434</v>
      </c>
      <c r="DH116" s="1048"/>
      <c r="DI116" s="1048"/>
      <c r="DJ116" s="1048"/>
      <c r="DK116" s="1049"/>
      <c r="DL116" s="1050" t="s">
        <v>431</v>
      </c>
      <c r="DM116" s="1048"/>
      <c r="DN116" s="1048"/>
      <c r="DO116" s="1048"/>
      <c r="DP116" s="1049"/>
      <c r="DQ116" s="1050" t="s">
        <v>387</v>
      </c>
      <c r="DR116" s="1048"/>
      <c r="DS116" s="1048"/>
      <c r="DT116" s="1048"/>
      <c r="DU116" s="1049"/>
      <c r="DV116" s="1051" t="s">
        <v>387</v>
      </c>
      <c r="DW116" s="1052"/>
      <c r="DX116" s="1052"/>
      <c r="DY116" s="1052"/>
      <c r="DZ116" s="1053"/>
    </row>
    <row r="117" spans="1:130" s="246" customFormat="1" ht="26.25" customHeight="1" x14ac:dyDescent="0.15">
      <c r="A117" s="993" t="s">
        <v>185</v>
      </c>
      <c r="B117" s="974"/>
      <c r="C117" s="974"/>
      <c r="D117" s="974"/>
      <c r="E117" s="974"/>
      <c r="F117" s="974"/>
      <c r="G117" s="974"/>
      <c r="H117" s="974"/>
      <c r="I117" s="974"/>
      <c r="J117" s="974"/>
      <c r="K117" s="974"/>
      <c r="L117" s="974"/>
      <c r="M117" s="974"/>
      <c r="N117" s="974"/>
      <c r="O117" s="974"/>
      <c r="P117" s="974"/>
      <c r="Q117" s="974"/>
      <c r="R117" s="974"/>
      <c r="S117" s="974"/>
      <c r="T117" s="974"/>
      <c r="U117" s="974"/>
      <c r="V117" s="974"/>
      <c r="W117" s="974"/>
      <c r="X117" s="974"/>
      <c r="Y117" s="1064" t="s">
        <v>454</v>
      </c>
      <c r="Z117" s="975"/>
      <c r="AA117" s="1065">
        <v>205930</v>
      </c>
      <c r="AB117" s="1066"/>
      <c r="AC117" s="1066"/>
      <c r="AD117" s="1066"/>
      <c r="AE117" s="1067"/>
      <c r="AF117" s="1068">
        <v>222392</v>
      </c>
      <c r="AG117" s="1066"/>
      <c r="AH117" s="1066"/>
      <c r="AI117" s="1066"/>
      <c r="AJ117" s="1067"/>
      <c r="AK117" s="1068">
        <v>229619</v>
      </c>
      <c r="AL117" s="1066"/>
      <c r="AM117" s="1066"/>
      <c r="AN117" s="1066"/>
      <c r="AO117" s="1067"/>
      <c r="AP117" s="1069"/>
      <c r="AQ117" s="1070"/>
      <c r="AR117" s="1070"/>
      <c r="AS117" s="1070"/>
      <c r="AT117" s="1071"/>
      <c r="AU117" s="989"/>
      <c r="AV117" s="990"/>
      <c r="AW117" s="990"/>
      <c r="AX117" s="990"/>
      <c r="AY117" s="990"/>
      <c r="AZ117" s="1056" t="s">
        <v>455</v>
      </c>
      <c r="BA117" s="1057"/>
      <c r="BB117" s="1057"/>
      <c r="BC117" s="1057"/>
      <c r="BD117" s="1057"/>
      <c r="BE117" s="1057"/>
      <c r="BF117" s="1057"/>
      <c r="BG117" s="1057"/>
      <c r="BH117" s="1057"/>
      <c r="BI117" s="1057"/>
      <c r="BJ117" s="1057"/>
      <c r="BK117" s="1057"/>
      <c r="BL117" s="1057"/>
      <c r="BM117" s="1057"/>
      <c r="BN117" s="1057"/>
      <c r="BO117" s="1057"/>
      <c r="BP117" s="1058"/>
      <c r="BQ117" s="1008" t="s">
        <v>456</v>
      </c>
      <c r="BR117" s="1009"/>
      <c r="BS117" s="1009"/>
      <c r="BT117" s="1009"/>
      <c r="BU117" s="1009"/>
      <c r="BV117" s="1009" t="s">
        <v>456</v>
      </c>
      <c r="BW117" s="1009"/>
      <c r="BX117" s="1009"/>
      <c r="BY117" s="1009"/>
      <c r="BZ117" s="1009"/>
      <c r="CA117" s="1009" t="s">
        <v>387</v>
      </c>
      <c r="CB117" s="1009"/>
      <c r="CC117" s="1009"/>
      <c r="CD117" s="1009"/>
      <c r="CE117" s="1009"/>
      <c r="CF117" s="1003" t="s">
        <v>434</v>
      </c>
      <c r="CG117" s="1004"/>
      <c r="CH117" s="1004"/>
      <c r="CI117" s="1004"/>
      <c r="CJ117" s="1004"/>
      <c r="CK117" s="1034"/>
      <c r="CL117" s="1035"/>
      <c r="CM117" s="1005" t="s">
        <v>457</v>
      </c>
      <c r="CN117" s="1006"/>
      <c r="CO117" s="1006"/>
      <c r="CP117" s="1006"/>
      <c r="CQ117" s="1006"/>
      <c r="CR117" s="1006"/>
      <c r="CS117" s="1006"/>
      <c r="CT117" s="1006"/>
      <c r="CU117" s="1006"/>
      <c r="CV117" s="1006"/>
      <c r="CW117" s="1006"/>
      <c r="CX117" s="1006"/>
      <c r="CY117" s="1006"/>
      <c r="CZ117" s="1006"/>
      <c r="DA117" s="1006"/>
      <c r="DB117" s="1006"/>
      <c r="DC117" s="1006"/>
      <c r="DD117" s="1006"/>
      <c r="DE117" s="1006"/>
      <c r="DF117" s="1007"/>
      <c r="DG117" s="1047" t="s">
        <v>434</v>
      </c>
      <c r="DH117" s="1048"/>
      <c r="DI117" s="1048"/>
      <c r="DJ117" s="1048"/>
      <c r="DK117" s="1049"/>
      <c r="DL117" s="1050" t="s">
        <v>434</v>
      </c>
      <c r="DM117" s="1048"/>
      <c r="DN117" s="1048"/>
      <c r="DO117" s="1048"/>
      <c r="DP117" s="1049"/>
      <c r="DQ117" s="1050" t="s">
        <v>434</v>
      </c>
      <c r="DR117" s="1048"/>
      <c r="DS117" s="1048"/>
      <c r="DT117" s="1048"/>
      <c r="DU117" s="1049"/>
      <c r="DV117" s="1051" t="s">
        <v>458</v>
      </c>
      <c r="DW117" s="1052"/>
      <c r="DX117" s="1052"/>
      <c r="DY117" s="1052"/>
      <c r="DZ117" s="1053"/>
    </row>
    <row r="118" spans="1:130" s="246" customFormat="1" ht="26.25" customHeight="1" x14ac:dyDescent="0.15">
      <c r="A118" s="993" t="s">
        <v>426</v>
      </c>
      <c r="B118" s="974"/>
      <c r="C118" s="974"/>
      <c r="D118" s="974"/>
      <c r="E118" s="974"/>
      <c r="F118" s="974"/>
      <c r="G118" s="974"/>
      <c r="H118" s="974"/>
      <c r="I118" s="974"/>
      <c r="J118" s="974"/>
      <c r="K118" s="974"/>
      <c r="L118" s="974"/>
      <c r="M118" s="974"/>
      <c r="N118" s="974"/>
      <c r="O118" s="974"/>
      <c r="P118" s="974"/>
      <c r="Q118" s="974"/>
      <c r="R118" s="974"/>
      <c r="S118" s="974"/>
      <c r="T118" s="974"/>
      <c r="U118" s="974"/>
      <c r="V118" s="974"/>
      <c r="W118" s="974"/>
      <c r="X118" s="974"/>
      <c r="Y118" s="974"/>
      <c r="Z118" s="975"/>
      <c r="AA118" s="973" t="s">
        <v>424</v>
      </c>
      <c r="AB118" s="974"/>
      <c r="AC118" s="974"/>
      <c r="AD118" s="974"/>
      <c r="AE118" s="975"/>
      <c r="AF118" s="973" t="s">
        <v>304</v>
      </c>
      <c r="AG118" s="974"/>
      <c r="AH118" s="974"/>
      <c r="AI118" s="974"/>
      <c r="AJ118" s="975"/>
      <c r="AK118" s="973" t="s">
        <v>303</v>
      </c>
      <c r="AL118" s="974"/>
      <c r="AM118" s="974"/>
      <c r="AN118" s="974"/>
      <c r="AO118" s="975"/>
      <c r="AP118" s="1060" t="s">
        <v>425</v>
      </c>
      <c r="AQ118" s="1061"/>
      <c r="AR118" s="1061"/>
      <c r="AS118" s="1061"/>
      <c r="AT118" s="1062"/>
      <c r="AU118" s="989"/>
      <c r="AV118" s="990"/>
      <c r="AW118" s="990"/>
      <c r="AX118" s="990"/>
      <c r="AY118" s="990"/>
      <c r="AZ118" s="1063" t="s">
        <v>459</v>
      </c>
      <c r="BA118" s="1054"/>
      <c r="BB118" s="1054"/>
      <c r="BC118" s="1054"/>
      <c r="BD118" s="1054"/>
      <c r="BE118" s="1054"/>
      <c r="BF118" s="1054"/>
      <c r="BG118" s="1054"/>
      <c r="BH118" s="1054"/>
      <c r="BI118" s="1054"/>
      <c r="BJ118" s="1054"/>
      <c r="BK118" s="1054"/>
      <c r="BL118" s="1054"/>
      <c r="BM118" s="1054"/>
      <c r="BN118" s="1054"/>
      <c r="BO118" s="1054"/>
      <c r="BP118" s="1055"/>
      <c r="BQ118" s="1086" t="s">
        <v>387</v>
      </c>
      <c r="BR118" s="1087"/>
      <c r="BS118" s="1087"/>
      <c r="BT118" s="1087"/>
      <c r="BU118" s="1087"/>
      <c r="BV118" s="1087" t="s">
        <v>434</v>
      </c>
      <c r="BW118" s="1087"/>
      <c r="BX118" s="1087"/>
      <c r="BY118" s="1087"/>
      <c r="BZ118" s="1087"/>
      <c r="CA118" s="1087" t="s">
        <v>431</v>
      </c>
      <c r="CB118" s="1087"/>
      <c r="CC118" s="1087"/>
      <c r="CD118" s="1087"/>
      <c r="CE118" s="1087"/>
      <c r="CF118" s="1003" t="s">
        <v>434</v>
      </c>
      <c r="CG118" s="1004"/>
      <c r="CH118" s="1004"/>
      <c r="CI118" s="1004"/>
      <c r="CJ118" s="1004"/>
      <c r="CK118" s="1034"/>
      <c r="CL118" s="1035"/>
      <c r="CM118" s="1005" t="s">
        <v>460</v>
      </c>
      <c r="CN118" s="1006"/>
      <c r="CO118" s="1006"/>
      <c r="CP118" s="1006"/>
      <c r="CQ118" s="1006"/>
      <c r="CR118" s="1006"/>
      <c r="CS118" s="1006"/>
      <c r="CT118" s="1006"/>
      <c r="CU118" s="1006"/>
      <c r="CV118" s="1006"/>
      <c r="CW118" s="1006"/>
      <c r="CX118" s="1006"/>
      <c r="CY118" s="1006"/>
      <c r="CZ118" s="1006"/>
      <c r="DA118" s="1006"/>
      <c r="DB118" s="1006"/>
      <c r="DC118" s="1006"/>
      <c r="DD118" s="1006"/>
      <c r="DE118" s="1006"/>
      <c r="DF118" s="1007"/>
      <c r="DG118" s="1047" t="s">
        <v>458</v>
      </c>
      <c r="DH118" s="1048"/>
      <c r="DI118" s="1048"/>
      <c r="DJ118" s="1048"/>
      <c r="DK118" s="1049"/>
      <c r="DL118" s="1050" t="s">
        <v>458</v>
      </c>
      <c r="DM118" s="1048"/>
      <c r="DN118" s="1048"/>
      <c r="DO118" s="1048"/>
      <c r="DP118" s="1049"/>
      <c r="DQ118" s="1050" t="s">
        <v>431</v>
      </c>
      <c r="DR118" s="1048"/>
      <c r="DS118" s="1048"/>
      <c r="DT118" s="1048"/>
      <c r="DU118" s="1049"/>
      <c r="DV118" s="1051" t="s">
        <v>458</v>
      </c>
      <c r="DW118" s="1052"/>
      <c r="DX118" s="1052"/>
      <c r="DY118" s="1052"/>
      <c r="DZ118" s="1053"/>
    </row>
    <row r="119" spans="1:130" s="246" customFormat="1" ht="26.25" customHeight="1" x14ac:dyDescent="0.15">
      <c r="A119" s="1147" t="s">
        <v>429</v>
      </c>
      <c r="B119" s="1033"/>
      <c r="C119" s="1012" t="s">
        <v>430</v>
      </c>
      <c r="D119" s="1013"/>
      <c r="E119" s="1013"/>
      <c r="F119" s="1013"/>
      <c r="G119" s="1013"/>
      <c r="H119" s="1013"/>
      <c r="I119" s="1013"/>
      <c r="J119" s="1013"/>
      <c r="K119" s="1013"/>
      <c r="L119" s="1013"/>
      <c r="M119" s="1013"/>
      <c r="N119" s="1013"/>
      <c r="O119" s="1013"/>
      <c r="P119" s="1013"/>
      <c r="Q119" s="1013"/>
      <c r="R119" s="1013"/>
      <c r="S119" s="1013"/>
      <c r="T119" s="1013"/>
      <c r="U119" s="1013"/>
      <c r="V119" s="1013"/>
      <c r="W119" s="1013"/>
      <c r="X119" s="1013"/>
      <c r="Y119" s="1013"/>
      <c r="Z119" s="1014"/>
      <c r="AA119" s="980" t="s">
        <v>434</v>
      </c>
      <c r="AB119" s="981"/>
      <c r="AC119" s="981"/>
      <c r="AD119" s="981"/>
      <c r="AE119" s="982"/>
      <c r="AF119" s="983" t="s">
        <v>434</v>
      </c>
      <c r="AG119" s="981"/>
      <c r="AH119" s="981"/>
      <c r="AI119" s="981"/>
      <c r="AJ119" s="982"/>
      <c r="AK119" s="983" t="s">
        <v>434</v>
      </c>
      <c r="AL119" s="981"/>
      <c r="AM119" s="981"/>
      <c r="AN119" s="981"/>
      <c r="AO119" s="982"/>
      <c r="AP119" s="984" t="s">
        <v>434</v>
      </c>
      <c r="AQ119" s="985"/>
      <c r="AR119" s="985"/>
      <c r="AS119" s="985"/>
      <c r="AT119" s="986"/>
      <c r="AU119" s="991"/>
      <c r="AV119" s="992"/>
      <c r="AW119" s="992"/>
      <c r="AX119" s="992"/>
      <c r="AY119" s="992"/>
      <c r="AZ119" s="277" t="s">
        <v>185</v>
      </c>
      <c r="BA119" s="277"/>
      <c r="BB119" s="277"/>
      <c r="BC119" s="277"/>
      <c r="BD119" s="277"/>
      <c r="BE119" s="277"/>
      <c r="BF119" s="277"/>
      <c r="BG119" s="277"/>
      <c r="BH119" s="277"/>
      <c r="BI119" s="277"/>
      <c r="BJ119" s="277"/>
      <c r="BK119" s="277"/>
      <c r="BL119" s="277"/>
      <c r="BM119" s="277"/>
      <c r="BN119" s="277"/>
      <c r="BO119" s="1064" t="s">
        <v>461</v>
      </c>
      <c r="BP119" s="1095"/>
      <c r="BQ119" s="1086">
        <v>3543301</v>
      </c>
      <c r="BR119" s="1087"/>
      <c r="BS119" s="1087"/>
      <c r="BT119" s="1087"/>
      <c r="BU119" s="1087"/>
      <c r="BV119" s="1087">
        <v>3504036</v>
      </c>
      <c r="BW119" s="1087"/>
      <c r="BX119" s="1087"/>
      <c r="BY119" s="1087"/>
      <c r="BZ119" s="1087"/>
      <c r="CA119" s="1087">
        <v>3549334</v>
      </c>
      <c r="CB119" s="1087"/>
      <c r="CC119" s="1087"/>
      <c r="CD119" s="1087"/>
      <c r="CE119" s="1087"/>
      <c r="CF119" s="1088"/>
      <c r="CG119" s="1089"/>
      <c r="CH119" s="1089"/>
      <c r="CI119" s="1089"/>
      <c r="CJ119" s="1090"/>
      <c r="CK119" s="1036"/>
      <c r="CL119" s="1037"/>
      <c r="CM119" s="1091" t="s">
        <v>462</v>
      </c>
      <c r="CN119" s="1092"/>
      <c r="CO119" s="1092"/>
      <c r="CP119" s="1092"/>
      <c r="CQ119" s="1092"/>
      <c r="CR119" s="1092"/>
      <c r="CS119" s="1092"/>
      <c r="CT119" s="1092"/>
      <c r="CU119" s="1092"/>
      <c r="CV119" s="1092"/>
      <c r="CW119" s="1092"/>
      <c r="CX119" s="1092"/>
      <c r="CY119" s="1092"/>
      <c r="CZ119" s="1092"/>
      <c r="DA119" s="1092"/>
      <c r="DB119" s="1092"/>
      <c r="DC119" s="1092"/>
      <c r="DD119" s="1092"/>
      <c r="DE119" s="1092"/>
      <c r="DF119" s="1093"/>
      <c r="DG119" s="1094" t="s">
        <v>387</v>
      </c>
      <c r="DH119" s="1073"/>
      <c r="DI119" s="1073"/>
      <c r="DJ119" s="1073"/>
      <c r="DK119" s="1074"/>
      <c r="DL119" s="1072" t="s">
        <v>434</v>
      </c>
      <c r="DM119" s="1073"/>
      <c r="DN119" s="1073"/>
      <c r="DO119" s="1073"/>
      <c r="DP119" s="1074"/>
      <c r="DQ119" s="1072" t="s">
        <v>434</v>
      </c>
      <c r="DR119" s="1073"/>
      <c r="DS119" s="1073"/>
      <c r="DT119" s="1073"/>
      <c r="DU119" s="1074"/>
      <c r="DV119" s="1075" t="s">
        <v>434</v>
      </c>
      <c r="DW119" s="1076"/>
      <c r="DX119" s="1076"/>
      <c r="DY119" s="1076"/>
      <c r="DZ119" s="1077"/>
    </row>
    <row r="120" spans="1:130" s="246" customFormat="1" ht="26.25" customHeight="1" x14ac:dyDescent="0.15">
      <c r="A120" s="1148"/>
      <c r="B120" s="1035"/>
      <c r="C120" s="1005" t="s">
        <v>437</v>
      </c>
      <c r="D120" s="1006"/>
      <c r="E120" s="1006"/>
      <c r="F120" s="1006"/>
      <c r="G120" s="1006"/>
      <c r="H120" s="1006"/>
      <c r="I120" s="1006"/>
      <c r="J120" s="1006"/>
      <c r="K120" s="1006"/>
      <c r="L120" s="1006"/>
      <c r="M120" s="1006"/>
      <c r="N120" s="1006"/>
      <c r="O120" s="1006"/>
      <c r="P120" s="1006"/>
      <c r="Q120" s="1006"/>
      <c r="R120" s="1006"/>
      <c r="S120" s="1006"/>
      <c r="T120" s="1006"/>
      <c r="U120" s="1006"/>
      <c r="V120" s="1006"/>
      <c r="W120" s="1006"/>
      <c r="X120" s="1006"/>
      <c r="Y120" s="1006"/>
      <c r="Z120" s="1007"/>
      <c r="AA120" s="1047" t="s">
        <v>458</v>
      </c>
      <c r="AB120" s="1048"/>
      <c r="AC120" s="1048"/>
      <c r="AD120" s="1048"/>
      <c r="AE120" s="1049"/>
      <c r="AF120" s="1050" t="s">
        <v>434</v>
      </c>
      <c r="AG120" s="1048"/>
      <c r="AH120" s="1048"/>
      <c r="AI120" s="1048"/>
      <c r="AJ120" s="1049"/>
      <c r="AK120" s="1050" t="s">
        <v>434</v>
      </c>
      <c r="AL120" s="1048"/>
      <c r="AM120" s="1048"/>
      <c r="AN120" s="1048"/>
      <c r="AO120" s="1049"/>
      <c r="AP120" s="1051" t="s">
        <v>387</v>
      </c>
      <c r="AQ120" s="1052"/>
      <c r="AR120" s="1052"/>
      <c r="AS120" s="1052"/>
      <c r="AT120" s="1053"/>
      <c r="AU120" s="1078" t="s">
        <v>463</v>
      </c>
      <c r="AV120" s="1079"/>
      <c r="AW120" s="1079"/>
      <c r="AX120" s="1079"/>
      <c r="AY120" s="1080"/>
      <c r="AZ120" s="1029" t="s">
        <v>464</v>
      </c>
      <c r="BA120" s="978"/>
      <c r="BB120" s="978"/>
      <c r="BC120" s="978"/>
      <c r="BD120" s="978"/>
      <c r="BE120" s="978"/>
      <c r="BF120" s="978"/>
      <c r="BG120" s="978"/>
      <c r="BH120" s="978"/>
      <c r="BI120" s="978"/>
      <c r="BJ120" s="978"/>
      <c r="BK120" s="978"/>
      <c r="BL120" s="978"/>
      <c r="BM120" s="978"/>
      <c r="BN120" s="978"/>
      <c r="BO120" s="978"/>
      <c r="BP120" s="979"/>
      <c r="BQ120" s="1015">
        <v>1176034</v>
      </c>
      <c r="BR120" s="1016"/>
      <c r="BS120" s="1016"/>
      <c r="BT120" s="1016"/>
      <c r="BU120" s="1016"/>
      <c r="BV120" s="1016">
        <v>979972</v>
      </c>
      <c r="BW120" s="1016"/>
      <c r="BX120" s="1016"/>
      <c r="BY120" s="1016"/>
      <c r="BZ120" s="1016"/>
      <c r="CA120" s="1016">
        <v>763594</v>
      </c>
      <c r="CB120" s="1016"/>
      <c r="CC120" s="1016"/>
      <c r="CD120" s="1016"/>
      <c r="CE120" s="1016"/>
      <c r="CF120" s="1030">
        <v>68.5</v>
      </c>
      <c r="CG120" s="1031"/>
      <c r="CH120" s="1031"/>
      <c r="CI120" s="1031"/>
      <c r="CJ120" s="1031"/>
      <c r="CK120" s="1096" t="s">
        <v>465</v>
      </c>
      <c r="CL120" s="1097"/>
      <c r="CM120" s="1097"/>
      <c r="CN120" s="1097"/>
      <c r="CO120" s="1098"/>
      <c r="CP120" s="1104" t="s">
        <v>466</v>
      </c>
      <c r="CQ120" s="1105"/>
      <c r="CR120" s="1105"/>
      <c r="CS120" s="1105"/>
      <c r="CT120" s="1105"/>
      <c r="CU120" s="1105"/>
      <c r="CV120" s="1105"/>
      <c r="CW120" s="1105"/>
      <c r="CX120" s="1105"/>
      <c r="CY120" s="1105"/>
      <c r="CZ120" s="1105"/>
      <c r="DA120" s="1105"/>
      <c r="DB120" s="1105"/>
      <c r="DC120" s="1105"/>
      <c r="DD120" s="1105"/>
      <c r="DE120" s="1105"/>
      <c r="DF120" s="1106"/>
      <c r="DG120" s="1015">
        <v>157775</v>
      </c>
      <c r="DH120" s="1016"/>
      <c r="DI120" s="1016"/>
      <c r="DJ120" s="1016"/>
      <c r="DK120" s="1016"/>
      <c r="DL120" s="1016">
        <v>165475</v>
      </c>
      <c r="DM120" s="1016"/>
      <c r="DN120" s="1016"/>
      <c r="DO120" s="1016"/>
      <c r="DP120" s="1016"/>
      <c r="DQ120" s="1016">
        <v>153145</v>
      </c>
      <c r="DR120" s="1016"/>
      <c r="DS120" s="1016"/>
      <c r="DT120" s="1016"/>
      <c r="DU120" s="1016"/>
      <c r="DV120" s="1017">
        <v>13.7</v>
      </c>
      <c r="DW120" s="1017"/>
      <c r="DX120" s="1017"/>
      <c r="DY120" s="1017"/>
      <c r="DZ120" s="1018"/>
    </row>
    <row r="121" spans="1:130" s="246" customFormat="1" ht="26.25" customHeight="1" x14ac:dyDescent="0.15">
      <c r="A121" s="1148"/>
      <c r="B121" s="1035"/>
      <c r="C121" s="1056" t="s">
        <v>467</v>
      </c>
      <c r="D121" s="1057"/>
      <c r="E121" s="1057"/>
      <c r="F121" s="1057"/>
      <c r="G121" s="1057"/>
      <c r="H121" s="1057"/>
      <c r="I121" s="1057"/>
      <c r="J121" s="1057"/>
      <c r="K121" s="1057"/>
      <c r="L121" s="1057"/>
      <c r="M121" s="1057"/>
      <c r="N121" s="1057"/>
      <c r="O121" s="1057"/>
      <c r="P121" s="1057"/>
      <c r="Q121" s="1057"/>
      <c r="R121" s="1057"/>
      <c r="S121" s="1057"/>
      <c r="T121" s="1057"/>
      <c r="U121" s="1057"/>
      <c r="V121" s="1057"/>
      <c r="W121" s="1057"/>
      <c r="X121" s="1057"/>
      <c r="Y121" s="1057"/>
      <c r="Z121" s="1058"/>
      <c r="AA121" s="1047" t="s">
        <v>407</v>
      </c>
      <c r="AB121" s="1048"/>
      <c r="AC121" s="1048"/>
      <c r="AD121" s="1048"/>
      <c r="AE121" s="1049"/>
      <c r="AF121" s="1050" t="s">
        <v>434</v>
      </c>
      <c r="AG121" s="1048"/>
      <c r="AH121" s="1048"/>
      <c r="AI121" s="1048"/>
      <c r="AJ121" s="1049"/>
      <c r="AK121" s="1050" t="s">
        <v>434</v>
      </c>
      <c r="AL121" s="1048"/>
      <c r="AM121" s="1048"/>
      <c r="AN121" s="1048"/>
      <c r="AO121" s="1049"/>
      <c r="AP121" s="1051" t="s">
        <v>458</v>
      </c>
      <c r="AQ121" s="1052"/>
      <c r="AR121" s="1052"/>
      <c r="AS121" s="1052"/>
      <c r="AT121" s="1053"/>
      <c r="AU121" s="1081"/>
      <c r="AV121" s="1082"/>
      <c r="AW121" s="1082"/>
      <c r="AX121" s="1082"/>
      <c r="AY121" s="1083"/>
      <c r="AZ121" s="1038" t="s">
        <v>468</v>
      </c>
      <c r="BA121" s="1039"/>
      <c r="BB121" s="1039"/>
      <c r="BC121" s="1039"/>
      <c r="BD121" s="1039"/>
      <c r="BE121" s="1039"/>
      <c r="BF121" s="1039"/>
      <c r="BG121" s="1039"/>
      <c r="BH121" s="1039"/>
      <c r="BI121" s="1039"/>
      <c r="BJ121" s="1039"/>
      <c r="BK121" s="1039"/>
      <c r="BL121" s="1039"/>
      <c r="BM121" s="1039"/>
      <c r="BN121" s="1039"/>
      <c r="BO121" s="1039"/>
      <c r="BP121" s="1040"/>
      <c r="BQ121" s="1008">
        <v>272599</v>
      </c>
      <c r="BR121" s="1009"/>
      <c r="BS121" s="1009"/>
      <c r="BT121" s="1009"/>
      <c r="BU121" s="1009"/>
      <c r="BV121" s="1009">
        <v>253034</v>
      </c>
      <c r="BW121" s="1009"/>
      <c r="BX121" s="1009"/>
      <c r="BY121" s="1009"/>
      <c r="BZ121" s="1009"/>
      <c r="CA121" s="1009">
        <v>249284</v>
      </c>
      <c r="CB121" s="1009"/>
      <c r="CC121" s="1009"/>
      <c r="CD121" s="1009"/>
      <c r="CE121" s="1009"/>
      <c r="CF121" s="1003">
        <v>22.4</v>
      </c>
      <c r="CG121" s="1004"/>
      <c r="CH121" s="1004"/>
      <c r="CI121" s="1004"/>
      <c r="CJ121" s="1004"/>
      <c r="CK121" s="1099"/>
      <c r="CL121" s="1100"/>
      <c r="CM121" s="1100"/>
      <c r="CN121" s="1100"/>
      <c r="CO121" s="1101"/>
      <c r="CP121" s="1109" t="s">
        <v>469</v>
      </c>
      <c r="CQ121" s="1110"/>
      <c r="CR121" s="1110"/>
      <c r="CS121" s="1110"/>
      <c r="CT121" s="1110"/>
      <c r="CU121" s="1110"/>
      <c r="CV121" s="1110"/>
      <c r="CW121" s="1110"/>
      <c r="CX121" s="1110"/>
      <c r="CY121" s="1110"/>
      <c r="CZ121" s="1110"/>
      <c r="DA121" s="1110"/>
      <c r="DB121" s="1110"/>
      <c r="DC121" s="1110"/>
      <c r="DD121" s="1110"/>
      <c r="DE121" s="1110"/>
      <c r="DF121" s="1111"/>
      <c r="DG121" s="1008">
        <v>79993</v>
      </c>
      <c r="DH121" s="1009"/>
      <c r="DI121" s="1009"/>
      <c r="DJ121" s="1009"/>
      <c r="DK121" s="1009"/>
      <c r="DL121" s="1009">
        <v>105750</v>
      </c>
      <c r="DM121" s="1009"/>
      <c r="DN121" s="1009"/>
      <c r="DO121" s="1009"/>
      <c r="DP121" s="1009"/>
      <c r="DQ121" s="1009">
        <v>100139</v>
      </c>
      <c r="DR121" s="1009"/>
      <c r="DS121" s="1009"/>
      <c r="DT121" s="1009"/>
      <c r="DU121" s="1009"/>
      <c r="DV121" s="1010">
        <v>9</v>
      </c>
      <c r="DW121" s="1010"/>
      <c r="DX121" s="1010"/>
      <c r="DY121" s="1010"/>
      <c r="DZ121" s="1011"/>
    </row>
    <row r="122" spans="1:130" s="246" customFormat="1" ht="26.25" customHeight="1" x14ac:dyDescent="0.15">
      <c r="A122" s="1148"/>
      <c r="B122" s="1035"/>
      <c r="C122" s="1005" t="s">
        <v>447</v>
      </c>
      <c r="D122" s="1006"/>
      <c r="E122" s="1006"/>
      <c r="F122" s="1006"/>
      <c r="G122" s="1006"/>
      <c r="H122" s="1006"/>
      <c r="I122" s="1006"/>
      <c r="J122" s="1006"/>
      <c r="K122" s="1006"/>
      <c r="L122" s="1006"/>
      <c r="M122" s="1006"/>
      <c r="N122" s="1006"/>
      <c r="O122" s="1006"/>
      <c r="P122" s="1006"/>
      <c r="Q122" s="1006"/>
      <c r="R122" s="1006"/>
      <c r="S122" s="1006"/>
      <c r="T122" s="1006"/>
      <c r="U122" s="1006"/>
      <c r="V122" s="1006"/>
      <c r="W122" s="1006"/>
      <c r="X122" s="1006"/>
      <c r="Y122" s="1006"/>
      <c r="Z122" s="1007"/>
      <c r="AA122" s="1047" t="s">
        <v>458</v>
      </c>
      <c r="AB122" s="1048"/>
      <c r="AC122" s="1048"/>
      <c r="AD122" s="1048"/>
      <c r="AE122" s="1049"/>
      <c r="AF122" s="1050" t="s">
        <v>458</v>
      </c>
      <c r="AG122" s="1048"/>
      <c r="AH122" s="1048"/>
      <c r="AI122" s="1048"/>
      <c r="AJ122" s="1049"/>
      <c r="AK122" s="1050" t="s">
        <v>431</v>
      </c>
      <c r="AL122" s="1048"/>
      <c r="AM122" s="1048"/>
      <c r="AN122" s="1048"/>
      <c r="AO122" s="1049"/>
      <c r="AP122" s="1051" t="s">
        <v>407</v>
      </c>
      <c r="AQ122" s="1052"/>
      <c r="AR122" s="1052"/>
      <c r="AS122" s="1052"/>
      <c r="AT122" s="1053"/>
      <c r="AU122" s="1081"/>
      <c r="AV122" s="1082"/>
      <c r="AW122" s="1082"/>
      <c r="AX122" s="1082"/>
      <c r="AY122" s="1083"/>
      <c r="AZ122" s="1063" t="s">
        <v>470</v>
      </c>
      <c r="BA122" s="1054"/>
      <c r="BB122" s="1054"/>
      <c r="BC122" s="1054"/>
      <c r="BD122" s="1054"/>
      <c r="BE122" s="1054"/>
      <c r="BF122" s="1054"/>
      <c r="BG122" s="1054"/>
      <c r="BH122" s="1054"/>
      <c r="BI122" s="1054"/>
      <c r="BJ122" s="1054"/>
      <c r="BK122" s="1054"/>
      <c r="BL122" s="1054"/>
      <c r="BM122" s="1054"/>
      <c r="BN122" s="1054"/>
      <c r="BO122" s="1054"/>
      <c r="BP122" s="1055"/>
      <c r="BQ122" s="1086">
        <v>2204265</v>
      </c>
      <c r="BR122" s="1087"/>
      <c r="BS122" s="1087"/>
      <c r="BT122" s="1087"/>
      <c r="BU122" s="1087"/>
      <c r="BV122" s="1087">
        <v>2203729</v>
      </c>
      <c r="BW122" s="1087"/>
      <c r="BX122" s="1087"/>
      <c r="BY122" s="1087"/>
      <c r="BZ122" s="1087"/>
      <c r="CA122" s="1087">
        <v>2243641</v>
      </c>
      <c r="CB122" s="1087"/>
      <c r="CC122" s="1087"/>
      <c r="CD122" s="1087"/>
      <c r="CE122" s="1087"/>
      <c r="CF122" s="1107">
        <v>201.3</v>
      </c>
      <c r="CG122" s="1108"/>
      <c r="CH122" s="1108"/>
      <c r="CI122" s="1108"/>
      <c r="CJ122" s="1108"/>
      <c r="CK122" s="1099"/>
      <c r="CL122" s="1100"/>
      <c r="CM122" s="1100"/>
      <c r="CN122" s="1100"/>
      <c r="CO122" s="1101"/>
      <c r="CP122" s="1109" t="s">
        <v>471</v>
      </c>
      <c r="CQ122" s="1110"/>
      <c r="CR122" s="1110"/>
      <c r="CS122" s="1110"/>
      <c r="CT122" s="1110"/>
      <c r="CU122" s="1110"/>
      <c r="CV122" s="1110"/>
      <c r="CW122" s="1110"/>
      <c r="CX122" s="1110"/>
      <c r="CY122" s="1110"/>
      <c r="CZ122" s="1110"/>
      <c r="DA122" s="1110"/>
      <c r="DB122" s="1110"/>
      <c r="DC122" s="1110"/>
      <c r="DD122" s="1110"/>
      <c r="DE122" s="1110"/>
      <c r="DF122" s="1111"/>
      <c r="DG122" s="1008" t="s">
        <v>387</v>
      </c>
      <c r="DH122" s="1009"/>
      <c r="DI122" s="1009"/>
      <c r="DJ122" s="1009"/>
      <c r="DK122" s="1009"/>
      <c r="DL122" s="1009" t="s">
        <v>434</v>
      </c>
      <c r="DM122" s="1009"/>
      <c r="DN122" s="1009"/>
      <c r="DO122" s="1009"/>
      <c r="DP122" s="1009"/>
      <c r="DQ122" s="1009" t="s">
        <v>458</v>
      </c>
      <c r="DR122" s="1009"/>
      <c r="DS122" s="1009"/>
      <c r="DT122" s="1009"/>
      <c r="DU122" s="1009"/>
      <c r="DV122" s="1010" t="s">
        <v>434</v>
      </c>
      <c r="DW122" s="1010"/>
      <c r="DX122" s="1010"/>
      <c r="DY122" s="1010"/>
      <c r="DZ122" s="1011"/>
    </row>
    <row r="123" spans="1:130" s="246" customFormat="1" ht="26.25" customHeight="1" x14ac:dyDescent="0.15">
      <c r="A123" s="1148"/>
      <c r="B123" s="1035"/>
      <c r="C123" s="1005" t="s">
        <v>453</v>
      </c>
      <c r="D123" s="1006"/>
      <c r="E123" s="1006"/>
      <c r="F123" s="1006"/>
      <c r="G123" s="1006"/>
      <c r="H123" s="1006"/>
      <c r="I123" s="1006"/>
      <c r="J123" s="1006"/>
      <c r="K123" s="1006"/>
      <c r="L123" s="1006"/>
      <c r="M123" s="1006"/>
      <c r="N123" s="1006"/>
      <c r="O123" s="1006"/>
      <c r="P123" s="1006"/>
      <c r="Q123" s="1006"/>
      <c r="R123" s="1006"/>
      <c r="S123" s="1006"/>
      <c r="T123" s="1006"/>
      <c r="U123" s="1006"/>
      <c r="V123" s="1006"/>
      <c r="W123" s="1006"/>
      <c r="X123" s="1006"/>
      <c r="Y123" s="1006"/>
      <c r="Z123" s="1007"/>
      <c r="AA123" s="1047" t="s">
        <v>458</v>
      </c>
      <c r="AB123" s="1048"/>
      <c r="AC123" s="1048"/>
      <c r="AD123" s="1048"/>
      <c r="AE123" s="1049"/>
      <c r="AF123" s="1050" t="s">
        <v>434</v>
      </c>
      <c r="AG123" s="1048"/>
      <c r="AH123" s="1048"/>
      <c r="AI123" s="1048"/>
      <c r="AJ123" s="1049"/>
      <c r="AK123" s="1050" t="s">
        <v>434</v>
      </c>
      <c r="AL123" s="1048"/>
      <c r="AM123" s="1048"/>
      <c r="AN123" s="1048"/>
      <c r="AO123" s="1049"/>
      <c r="AP123" s="1051" t="s">
        <v>434</v>
      </c>
      <c r="AQ123" s="1052"/>
      <c r="AR123" s="1052"/>
      <c r="AS123" s="1052"/>
      <c r="AT123" s="1053"/>
      <c r="AU123" s="1084"/>
      <c r="AV123" s="1085"/>
      <c r="AW123" s="1085"/>
      <c r="AX123" s="1085"/>
      <c r="AY123" s="1085"/>
      <c r="AZ123" s="277" t="s">
        <v>185</v>
      </c>
      <c r="BA123" s="277"/>
      <c r="BB123" s="277"/>
      <c r="BC123" s="277"/>
      <c r="BD123" s="277"/>
      <c r="BE123" s="277"/>
      <c r="BF123" s="277"/>
      <c r="BG123" s="277"/>
      <c r="BH123" s="277"/>
      <c r="BI123" s="277"/>
      <c r="BJ123" s="277"/>
      <c r="BK123" s="277"/>
      <c r="BL123" s="277"/>
      <c r="BM123" s="277"/>
      <c r="BN123" s="277"/>
      <c r="BO123" s="1064" t="s">
        <v>472</v>
      </c>
      <c r="BP123" s="1095"/>
      <c r="BQ123" s="1154">
        <v>3652898</v>
      </c>
      <c r="BR123" s="1155"/>
      <c r="BS123" s="1155"/>
      <c r="BT123" s="1155"/>
      <c r="BU123" s="1155"/>
      <c r="BV123" s="1155">
        <v>3436735</v>
      </c>
      <c r="BW123" s="1155"/>
      <c r="BX123" s="1155"/>
      <c r="BY123" s="1155"/>
      <c r="BZ123" s="1155"/>
      <c r="CA123" s="1155">
        <v>3256519</v>
      </c>
      <c r="CB123" s="1155"/>
      <c r="CC123" s="1155"/>
      <c r="CD123" s="1155"/>
      <c r="CE123" s="1155"/>
      <c r="CF123" s="1088"/>
      <c r="CG123" s="1089"/>
      <c r="CH123" s="1089"/>
      <c r="CI123" s="1089"/>
      <c r="CJ123" s="1090"/>
      <c r="CK123" s="1099"/>
      <c r="CL123" s="1100"/>
      <c r="CM123" s="1100"/>
      <c r="CN123" s="1100"/>
      <c r="CO123" s="1101"/>
      <c r="CP123" s="1109" t="s">
        <v>399</v>
      </c>
      <c r="CQ123" s="1110"/>
      <c r="CR123" s="1110"/>
      <c r="CS123" s="1110"/>
      <c r="CT123" s="1110"/>
      <c r="CU123" s="1110"/>
      <c r="CV123" s="1110"/>
      <c r="CW123" s="1110"/>
      <c r="CX123" s="1110"/>
      <c r="CY123" s="1110"/>
      <c r="CZ123" s="1110"/>
      <c r="DA123" s="1110"/>
      <c r="DB123" s="1110"/>
      <c r="DC123" s="1110"/>
      <c r="DD123" s="1110"/>
      <c r="DE123" s="1110"/>
      <c r="DF123" s="1111"/>
      <c r="DG123" s="1047" t="s">
        <v>387</v>
      </c>
      <c r="DH123" s="1048"/>
      <c r="DI123" s="1048"/>
      <c r="DJ123" s="1048"/>
      <c r="DK123" s="1049"/>
      <c r="DL123" s="1050" t="s">
        <v>434</v>
      </c>
      <c r="DM123" s="1048"/>
      <c r="DN123" s="1048"/>
      <c r="DO123" s="1048"/>
      <c r="DP123" s="1049"/>
      <c r="DQ123" s="1050" t="s">
        <v>434</v>
      </c>
      <c r="DR123" s="1048"/>
      <c r="DS123" s="1048"/>
      <c r="DT123" s="1048"/>
      <c r="DU123" s="1049"/>
      <c r="DV123" s="1051" t="s">
        <v>458</v>
      </c>
      <c r="DW123" s="1052"/>
      <c r="DX123" s="1052"/>
      <c r="DY123" s="1052"/>
      <c r="DZ123" s="1053"/>
    </row>
    <row r="124" spans="1:130" s="246" customFormat="1" ht="26.25" customHeight="1" thickBot="1" x14ac:dyDescent="0.2">
      <c r="A124" s="1148"/>
      <c r="B124" s="1035"/>
      <c r="C124" s="1005" t="s">
        <v>457</v>
      </c>
      <c r="D124" s="1006"/>
      <c r="E124" s="1006"/>
      <c r="F124" s="1006"/>
      <c r="G124" s="1006"/>
      <c r="H124" s="1006"/>
      <c r="I124" s="1006"/>
      <c r="J124" s="1006"/>
      <c r="K124" s="1006"/>
      <c r="L124" s="1006"/>
      <c r="M124" s="1006"/>
      <c r="N124" s="1006"/>
      <c r="O124" s="1006"/>
      <c r="P124" s="1006"/>
      <c r="Q124" s="1006"/>
      <c r="R124" s="1006"/>
      <c r="S124" s="1006"/>
      <c r="T124" s="1006"/>
      <c r="U124" s="1006"/>
      <c r="V124" s="1006"/>
      <c r="W124" s="1006"/>
      <c r="X124" s="1006"/>
      <c r="Y124" s="1006"/>
      <c r="Z124" s="1007"/>
      <c r="AA124" s="1047" t="s">
        <v>458</v>
      </c>
      <c r="AB124" s="1048"/>
      <c r="AC124" s="1048"/>
      <c r="AD124" s="1048"/>
      <c r="AE124" s="1049"/>
      <c r="AF124" s="1050" t="s">
        <v>431</v>
      </c>
      <c r="AG124" s="1048"/>
      <c r="AH124" s="1048"/>
      <c r="AI124" s="1048"/>
      <c r="AJ124" s="1049"/>
      <c r="AK124" s="1050" t="s">
        <v>387</v>
      </c>
      <c r="AL124" s="1048"/>
      <c r="AM124" s="1048"/>
      <c r="AN124" s="1048"/>
      <c r="AO124" s="1049"/>
      <c r="AP124" s="1051" t="s">
        <v>434</v>
      </c>
      <c r="AQ124" s="1052"/>
      <c r="AR124" s="1052"/>
      <c r="AS124" s="1052"/>
      <c r="AT124" s="1053"/>
      <c r="AU124" s="1150" t="s">
        <v>473</v>
      </c>
      <c r="AV124" s="1151"/>
      <c r="AW124" s="1151"/>
      <c r="AX124" s="1151"/>
      <c r="AY124" s="1151"/>
      <c r="AZ124" s="1151"/>
      <c r="BA124" s="1151"/>
      <c r="BB124" s="1151"/>
      <c r="BC124" s="1151"/>
      <c r="BD124" s="1151"/>
      <c r="BE124" s="1151"/>
      <c r="BF124" s="1151"/>
      <c r="BG124" s="1151"/>
      <c r="BH124" s="1151"/>
      <c r="BI124" s="1151"/>
      <c r="BJ124" s="1151"/>
      <c r="BK124" s="1151"/>
      <c r="BL124" s="1151"/>
      <c r="BM124" s="1151"/>
      <c r="BN124" s="1151"/>
      <c r="BO124" s="1151"/>
      <c r="BP124" s="1152"/>
      <c r="BQ124" s="1153" t="s">
        <v>387</v>
      </c>
      <c r="BR124" s="1117"/>
      <c r="BS124" s="1117"/>
      <c r="BT124" s="1117"/>
      <c r="BU124" s="1117"/>
      <c r="BV124" s="1117">
        <v>5.6</v>
      </c>
      <c r="BW124" s="1117"/>
      <c r="BX124" s="1117"/>
      <c r="BY124" s="1117"/>
      <c r="BZ124" s="1117"/>
      <c r="CA124" s="1117">
        <v>26.2</v>
      </c>
      <c r="CB124" s="1117"/>
      <c r="CC124" s="1117"/>
      <c r="CD124" s="1117"/>
      <c r="CE124" s="1117"/>
      <c r="CF124" s="1118"/>
      <c r="CG124" s="1119"/>
      <c r="CH124" s="1119"/>
      <c r="CI124" s="1119"/>
      <c r="CJ124" s="1120"/>
      <c r="CK124" s="1102"/>
      <c r="CL124" s="1102"/>
      <c r="CM124" s="1102"/>
      <c r="CN124" s="1102"/>
      <c r="CO124" s="1103"/>
      <c r="CP124" s="1109" t="s">
        <v>474</v>
      </c>
      <c r="CQ124" s="1110"/>
      <c r="CR124" s="1110"/>
      <c r="CS124" s="1110"/>
      <c r="CT124" s="1110"/>
      <c r="CU124" s="1110"/>
      <c r="CV124" s="1110"/>
      <c r="CW124" s="1110"/>
      <c r="CX124" s="1110"/>
      <c r="CY124" s="1110"/>
      <c r="CZ124" s="1110"/>
      <c r="DA124" s="1110"/>
      <c r="DB124" s="1110"/>
      <c r="DC124" s="1110"/>
      <c r="DD124" s="1110"/>
      <c r="DE124" s="1110"/>
      <c r="DF124" s="1111"/>
      <c r="DG124" s="1094" t="s">
        <v>387</v>
      </c>
      <c r="DH124" s="1073"/>
      <c r="DI124" s="1073"/>
      <c r="DJ124" s="1073"/>
      <c r="DK124" s="1074"/>
      <c r="DL124" s="1072" t="s">
        <v>387</v>
      </c>
      <c r="DM124" s="1073"/>
      <c r="DN124" s="1073"/>
      <c r="DO124" s="1073"/>
      <c r="DP124" s="1074"/>
      <c r="DQ124" s="1072" t="s">
        <v>387</v>
      </c>
      <c r="DR124" s="1073"/>
      <c r="DS124" s="1073"/>
      <c r="DT124" s="1073"/>
      <c r="DU124" s="1074"/>
      <c r="DV124" s="1075" t="s">
        <v>431</v>
      </c>
      <c r="DW124" s="1076"/>
      <c r="DX124" s="1076"/>
      <c r="DY124" s="1076"/>
      <c r="DZ124" s="1077"/>
    </row>
    <row r="125" spans="1:130" s="246" customFormat="1" ht="26.25" customHeight="1" x14ac:dyDescent="0.15">
      <c r="A125" s="1148"/>
      <c r="B125" s="1035"/>
      <c r="C125" s="1005" t="s">
        <v>460</v>
      </c>
      <c r="D125" s="1006"/>
      <c r="E125" s="1006"/>
      <c r="F125" s="1006"/>
      <c r="G125" s="1006"/>
      <c r="H125" s="1006"/>
      <c r="I125" s="1006"/>
      <c r="J125" s="1006"/>
      <c r="K125" s="1006"/>
      <c r="L125" s="1006"/>
      <c r="M125" s="1006"/>
      <c r="N125" s="1006"/>
      <c r="O125" s="1006"/>
      <c r="P125" s="1006"/>
      <c r="Q125" s="1006"/>
      <c r="R125" s="1006"/>
      <c r="S125" s="1006"/>
      <c r="T125" s="1006"/>
      <c r="U125" s="1006"/>
      <c r="V125" s="1006"/>
      <c r="W125" s="1006"/>
      <c r="X125" s="1006"/>
      <c r="Y125" s="1006"/>
      <c r="Z125" s="1007"/>
      <c r="AA125" s="1047" t="s">
        <v>434</v>
      </c>
      <c r="AB125" s="1048"/>
      <c r="AC125" s="1048"/>
      <c r="AD125" s="1048"/>
      <c r="AE125" s="1049"/>
      <c r="AF125" s="1050" t="s">
        <v>434</v>
      </c>
      <c r="AG125" s="1048"/>
      <c r="AH125" s="1048"/>
      <c r="AI125" s="1048"/>
      <c r="AJ125" s="1049"/>
      <c r="AK125" s="1050" t="s">
        <v>434</v>
      </c>
      <c r="AL125" s="1048"/>
      <c r="AM125" s="1048"/>
      <c r="AN125" s="1048"/>
      <c r="AO125" s="1049"/>
      <c r="AP125" s="1051" t="s">
        <v>434</v>
      </c>
      <c r="AQ125" s="1052"/>
      <c r="AR125" s="1052"/>
      <c r="AS125" s="1052"/>
      <c r="AT125" s="1053"/>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2" t="s">
        <v>475</v>
      </c>
      <c r="CL125" s="1097"/>
      <c r="CM125" s="1097"/>
      <c r="CN125" s="1097"/>
      <c r="CO125" s="1098"/>
      <c r="CP125" s="1029" t="s">
        <v>476</v>
      </c>
      <c r="CQ125" s="978"/>
      <c r="CR125" s="978"/>
      <c r="CS125" s="978"/>
      <c r="CT125" s="978"/>
      <c r="CU125" s="978"/>
      <c r="CV125" s="978"/>
      <c r="CW125" s="978"/>
      <c r="CX125" s="978"/>
      <c r="CY125" s="978"/>
      <c r="CZ125" s="978"/>
      <c r="DA125" s="978"/>
      <c r="DB125" s="978"/>
      <c r="DC125" s="978"/>
      <c r="DD125" s="978"/>
      <c r="DE125" s="978"/>
      <c r="DF125" s="979"/>
      <c r="DG125" s="1015" t="s">
        <v>387</v>
      </c>
      <c r="DH125" s="1016"/>
      <c r="DI125" s="1016"/>
      <c r="DJ125" s="1016"/>
      <c r="DK125" s="1016"/>
      <c r="DL125" s="1016" t="s">
        <v>434</v>
      </c>
      <c r="DM125" s="1016"/>
      <c r="DN125" s="1016"/>
      <c r="DO125" s="1016"/>
      <c r="DP125" s="1016"/>
      <c r="DQ125" s="1016" t="s">
        <v>431</v>
      </c>
      <c r="DR125" s="1016"/>
      <c r="DS125" s="1016"/>
      <c r="DT125" s="1016"/>
      <c r="DU125" s="1016"/>
      <c r="DV125" s="1017" t="s">
        <v>387</v>
      </c>
      <c r="DW125" s="1017"/>
      <c r="DX125" s="1017"/>
      <c r="DY125" s="1017"/>
      <c r="DZ125" s="1018"/>
    </row>
    <row r="126" spans="1:130" s="246" customFormat="1" ht="26.25" customHeight="1" thickBot="1" x14ac:dyDescent="0.2">
      <c r="A126" s="1148"/>
      <c r="B126" s="1035"/>
      <c r="C126" s="1005" t="s">
        <v>462</v>
      </c>
      <c r="D126" s="1006"/>
      <c r="E126" s="1006"/>
      <c r="F126" s="1006"/>
      <c r="G126" s="1006"/>
      <c r="H126" s="1006"/>
      <c r="I126" s="1006"/>
      <c r="J126" s="1006"/>
      <c r="K126" s="1006"/>
      <c r="L126" s="1006"/>
      <c r="M126" s="1006"/>
      <c r="N126" s="1006"/>
      <c r="O126" s="1006"/>
      <c r="P126" s="1006"/>
      <c r="Q126" s="1006"/>
      <c r="R126" s="1006"/>
      <c r="S126" s="1006"/>
      <c r="T126" s="1006"/>
      <c r="U126" s="1006"/>
      <c r="V126" s="1006"/>
      <c r="W126" s="1006"/>
      <c r="X126" s="1006"/>
      <c r="Y126" s="1006"/>
      <c r="Z126" s="1007"/>
      <c r="AA126" s="1047" t="s">
        <v>434</v>
      </c>
      <c r="AB126" s="1048"/>
      <c r="AC126" s="1048"/>
      <c r="AD126" s="1048"/>
      <c r="AE126" s="1049"/>
      <c r="AF126" s="1050" t="s">
        <v>387</v>
      </c>
      <c r="AG126" s="1048"/>
      <c r="AH126" s="1048"/>
      <c r="AI126" s="1048"/>
      <c r="AJ126" s="1049"/>
      <c r="AK126" s="1050" t="s">
        <v>434</v>
      </c>
      <c r="AL126" s="1048"/>
      <c r="AM126" s="1048"/>
      <c r="AN126" s="1048"/>
      <c r="AO126" s="1049"/>
      <c r="AP126" s="1051" t="s">
        <v>387</v>
      </c>
      <c r="AQ126" s="1052"/>
      <c r="AR126" s="1052"/>
      <c r="AS126" s="1052"/>
      <c r="AT126" s="1053"/>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3"/>
      <c r="CL126" s="1100"/>
      <c r="CM126" s="1100"/>
      <c r="CN126" s="1100"/>
      <c r="CO126" s="1101"/>
      <c r="CP126" s="1038" t="s">
        <v>477</v>
      </c>
      <c r="CQ126" s="1039"/>
      <c r="CR126" s="1039"/>
      <c r="CS126" s="1039"/>
      <c r="CT126" s="1039"/>
      <c r="CU126" s="1039"/>
      <c r="CV126" s="1039"/>
      <c r="CW126" s="1039"/>
      <c r="CX126" s="1039"/>
      <c r="CY126" s="1039"/>
      <c r="CZ126" s="1039"/>
      <c r="DA126" s="1039"/>
      <c r="DB126" s="1039"/>
      <c r="DC126" s="1039"/>
      <c r="DD126" s="1039"/>
      <c r="DE126" s="1039"/>
      <c r="DF126" s="1040"/>
      <c r="DG126" s="1008" t="s">
        <v>431</v>
      </c>
      <c r="DH126" s="1009"/>
      <c r="DI126" s="1009"/>
      <c r="DJ126" s="1009"/>
      <c r="DK126" s="1009"/>
      <c r="DL126" s="1009" t="s">
        <v>434</v>
      </c>
      <c r="DM126" s="1009"/>
      <c r="DN126" s="1009"/>
      <c r="DO126" s="1009"/>
      <c r="DP126" s="1009"/>
      <c r="DQ126" s="1009" t="s">
        <v>387</v>
      </c>
      <c r="DR126" s="1009"/>
      <c r="DS126" s="1009"/>
      <c r="DT126" s="1009"/>
      <c r="DU126" s="1009"/>
      <c r="DV126" s="1010" t="s">
        <v>431</v>
      </c>
      <c r="DW126" s="1010"/>
      <c r="DX126" s="1010"/>
      <c r="DY126" s="1010"/>
      <c r="DZ126" s="1011"/>
    </row>
    <row r="127" spans="1:130" s="246" customFormat="1" ht="26.25" customHeight="1" x14ac:dyDescent="0.15">
      <c r="A127" s="1149"/>
      <c r="B127" s="1037"/>
      <c r="C127" s="1091" t="s">
        <v>478</v>
      </c>
      <c r="D127" s="1092"/>
      <c r="E127" s="1092"/>
      <c r="F127" s="1092"/>
      <c r="G127" s="1092"/>
      <c r="H127" s="1092"/>
      <c r="I127" s="1092"/>
      <c r="J127" s="1092"/>
      <c r="K127" s="1092"/>
      <c r="L127" s="1092"/>
      <c r="M127" s="1092"/>
      <c r="N127" s="1092"/>
      <c r="O127" s="1092"/>
      <c r="P127" s="1092"/>
      <c r="Q127" s="1092"/>
      <c r="R127" s="1092"/>
      <c r="S127" s="1092"/>
      <c r="T127" s="1092"/>
      <c r="U127" s="1092"/>
      <c r="V127" s="1092"/>
      <c r="W127" s="1092"/>
      <c r="X127" s="1092"/>
      <c r="Y127" s="1092"/>
      <c r="Z127" s="1093"/>
      <c r="AA127" s="1047" t="s">
        <v>434</v>
      </c>
      <c r="AB127" s="1048"/>
      <c r="AC127" s="1048"/>
      <c r="AD127" s="1048"/>
      <c r="AE127" s="1049"/>
      <c r="AF127" s="1050" t="s">
        <v>434</v>
      </c>
      <c r="AG127" s="1048"/>
      <c r="AH127" s="1048"/>
      <c r="AI127" s="1048"/>
      <c r="AJ127" s="1049"/>
      <c r="AK127" s="1050" t="s">
        <v>387</v>
      </c>
      <c r="AL127" s="1048"/>
      <c r="AM127" s="1048"/>
      <c r="AN127" s="1048"/>
      <c r="AO127" s="1049"/>
      <c r="AP127" s="1051" t="s">
        <v>387</v>
      </c>
      <c r="AQ127" s="1052"/>
      <c r="AR127" s="1052"/>
      <c r="AS127" s="1052"/>
      <c r="AT127" s="1053"/>
      <c r="AU127" s="282"/>
      <c r="AV127" s="282"/>
      <c r="AW127" s="282"/>
      <c r="AX127" s="1121" t="s">
        <v>479</v>
      </c>
      <c r="AY127" s="1122"/>
      <c r="AZ127" s="1122"/>
      <c r="BA127" s="1122"/>
      <c r="BB127" s="1122"/>
      <c r="BC127" s="1122"/>
      <c r="BD127" s="1122"/>
      <c r="BE127" s="1123"/>
      <c r="BF127" s="1124" t="s">
        <v>480</v>
      </c>
      <c r="BG127" s="1122"/>
      <c r="BH127" s="1122"/>
      <c r="BI127" s="1122"/>
      <c r="BJ127" s="1122"/>
      <c r="BK127" s="1122"/>
      <c r="BL127" s="1123"/>
      <c r="BM127" s="1124" t="s">
        <v>481</v>
      </c>
      <c r="BN127" s="1122"/>
      <c r="BO127" s="1122"/>
      <c r="BP127" s="1122"/>
      <c r="BQ127" s="1122"/>
      <c r="BR127" s="1122"/>
      <c r="BS127" s="1123"/>
      <c r="BT127" s="1124" t="s">
        <v>482</v>
      </c>
      <c r="BU127" s="1122"/>
      <c r="BV127" s="1122"/>
      <c r="BW127" s="1122"/>
      <c r="BX127" s="1122"/>
      <c r="BY127" s="1122"/>
      <c r="BZ127" s="1146"/>
      <c r="CA127" s="282"/>
      <c r="CB127" s="282"/>
      <c r="CC127" s="282"/>
      <c r="CD127" s="283"/>
      <c r="CE127" s="283"/>
      <c r="CF127" s="283"/>
      <c r="CG127" s="280"/>
      <c r="CH127" s="280"/>
      <c r="CI127" s="280"/>
      <c r="CJ127" s="281"/>
      <c r="CK127" s="1113"/>
      <c r="CL127" s="1100"/>
      <c r="CM127" s="1100"/>
      <c r="CN127" s="1100"/>
      <c r="CO127" s="1101"/>
      <c r="CP127" s="1038" t="s">
        <v>483</v>
      </c>
      <c r="CQ127" s="1039"/>
      <c r="CR127" s="1039"/>
      <c r="CS127" s="1039"/>
      <c r="CT127" s="1039"/>
      <c r="CU127" s="1039"/>
      <c r="CV127" s="1039"/>
      <c r="CW127" s="1039"/>
      <c r="CX127" s="1039"/>
      <c r="CY127" s="1039"/>
      <c r="CZ127" s="1039"/>
      <c r="DA127" s="1039"/>
      <c r="DB127" s="1039"/>
      <c r="DC127" s="1039"/>
      <c r="DD127" s="1039"/>
      <c r="DE127" s="1039"/>
      <c r="DF127" s="1040"/>
      <c r="DG127" s="1008" t="s">
        <v>387</v>
      </c>
      <c r="DH127" s="1009"/>
      <c r="DI127" s="1009"/>
      <c r="DJ127" s="1009"/>
      <c r="DK127" s="1009"/>
      <c r="DL127" s="1009" t="s">
        <v>431</v>
      </c>
      <c r="DM127" s="1009"/>
      <c r="DN127" s="1009"/>
      <c r="DO127" s="1009"/>
      <c r="DP127" s="1009"/>
      <c r="DQ127" s="1009" t="s">
        <v>434</v>
      </c>
      <c r="DR127" s="1009"/>
      <c r="DS127" s="1009"/>
      <c r="DT127" s="1009"/>
      <c r="DU127" s="1009"/>
      <c r="DV127" s="1010" t="s">
        <v>431</v>
      </c>
      <c r="DW127" s="1010"/>
      <c r="DX127" s="1010"/>
      <c r="DY127" s="1010"/>
      <c r="DZ127" s="1011"/>
    </row>
    <row r="128" spans="1:130" s="246" customFormat="1" ht="26.25" customHeight="1" thickBot="1" x14ac:dyDescent="0.2">
      <c r="A128" s="1132" t="s">
        <v>484</v>
      </c>
      <c r="B128" s="1133"/>
      <c r="C128" s="1133"/>
      <c r="D128" s="1133"/>
      <c r="E128" s="1133"/>
      <c r="F128" s="1133"/>
      <c r="G128" s="1133"/>
      <c r="H128" s="1133"/>
      <c r="I128" s="1133"/>
      <c r="J128" s="1133"/>
      <c r="K128" s="1133"/>
      <c r="L128" s="1133"/>
      <c r="M128" s="1133"/>
      <c r="N128" s="1133"/>
      <c r="O128" s="1133"/>
      <c r="P128" s="1133"/>
      <c r="Q128" s="1133"/>
      <c r="R128" s="1133"/>
      <c r="S128" s="1133"/>
      <c r="T128" s="1133"/>
      <c r="U128" s="1133"/>
      <c r="V128" s="1133"/>
      <c r="W128" s="1134" t="s">
        <v>485</v>
      </c>
      <c r="X128" s="1134"/>
      <c r="Y128" s="1134"/>
      <c r="Z128" s="1135"/>
      <c r="AA128" s="1136">
        <v>9877</v>
      </c>
      <c r="AB128" s="1137"/>
      <c r="AC128" s="1137"/>
      <c r="AD128" s="1137"/>
      <c r="AE128" s="1138"/>
      <c r="AF128" s="1139">
        <v>11104</v>
      </c>
      <c r="AG128" s="1137"/>
      <c r="AH128" s="1137"/>
      <c r="AI128" s="1137"/>
      <c r="AJ128" s="1138"/>
      <c r="AK128" s="1139">
        <v>13941</v>
      </c>
      <c r="AL128" s="1137"/>
      <c r="AM128" s="1137"/>
      <c r="AN128" s="1137"/>
      <c r="AO128" s="1138"/>
      <c r="AP128" s="1140"/>
      <c r="AQ128" s="1141"/>
      <c r="AR128" s="1141"/>
      <c r="AS128" s="1141"/>
      <c r="AT128" s="1142"/>
      <c r="AU128" s="282"/>
      <c r="AV128" s="282"/>
      <c r="AW128" s="282"/>
      <c r="AX128" s="977" t="s">
        <v>486</v>
      </c>
      <c r="AY128" s="978"/>
      <c r="AZ128" s="978"/>
      <c r="BA128" s="978"/>
      <c r="BB128" s="978"/>
      <c r="BC128" s="978"/>
      <c r="BD128" s="978"/>
      <c r="BE128" s="979"/>
      <c r="BF128" s="1143" t="s">
        <v>434</v>
      </c>
      <c r="BG128" s="1144"/>
      <c r="BH128" s="1144"/>
      <c r="BI128" s="1144"/>
      <c r="BJ128" s="1144"/>
      <c r="BK128" s="1144"/>
      <c r="BL128" s="1145"/>
      <c r="BM128" s="1143">
        <v>15</v>
      </c>
      <c r="BN128" s="1144"/>
      <c r="BO128" s="1144"/>
      <c r="BP128" s="1144"/>
      <c r="BQ128" s="1144"/>
      <c r="BR128" s="1144"/>
      <c r="BS128" s="1145"/>
      <c r="BT128" s="1143">
        <v>20</v>
      </c>
      <c r="BU128" s="1144"/>
      <c r="BV128" s="1144"/>
      <c r="BW128" s="1144"/>
      <c r="BX128" s="1144"/>
      <c r="BY128" s="1144"/>
      <c r="BZ128" s="1168"/>
      <c r="CA128" s="283"/>
      <c r="CB128" s="283"/>
      <c r="CC128" s="283"/>
      <c r="CD128" s="283"/>
      <c r="CE128" s="283"/>
      <c r="CF128" s="283"/>
      <c r="CG128" s="280"/>
      <c r="CH128" s="280"/>
      <c r="CI128" s="280"/>
      <c r="CJ128" s="281"/>
      <c r="CK128" s="1114"/>
      <c r="CL128" s="1115"/>
      <c r="CM128" s="1115"/>
      <c r="CN128" s="1115"/>
      <c r="CO128" s="1116"/>
      <c r="CP128" s="1125" t="s">
        <v>487</v>
      </c>
      <c r="CQ128" s="1126"/>
      <c r="CR128" s="1126"/>
      <c r="CS128" s="1126"/>
      <c r="CT128" s="1126"/>
      <c r="CU128" s="1126"/>
      <c r="CV128" s="1126"/>
      <c r="CW128" s="1126"/>
      <c r="CX128" s="1126"/>
      <c r="CY128" s="1126"/>
      <c r="CZ128" s="1126"/>
      <c r="DA128" s="1126"/>
      <c r="DB128" s="1126"/>
      <c r="DC128" s="1126"/>
      <c r="DD128" s="1126"/>
      <c r="DE128" s="1126"/>
      <c r="DF128" s="1127"/>
      <c r="DG128" s="1128" t="s">
        <v>488</v>
      </c>
      <c r="DH128" s="1129"/>
      <c r="DI128" s="1129"/>
      <c r="DJ128" s="1129"/>
      <c r="DK128" s="1129"/>
      <c r="DL128" s="1129" t="s">
        <v>127</v>
      </c>
      <c r="DM128" s="1129"/>
      <c r="DN128" s="1129"/>
      <c r="DO128" s="1129"/>
      <c r="DP128" s="1129"/>
      <c r="DQ128" s="1129" t="s">
        <v>489</v>
      </c>
      <c r="DR128" s="1129"/>
      <c r="DS128" s="1129"/>
      <c r="DT128" s="1129"/>
      <c r="DU128" s="1129"/>
      <c r="DV128" s="1130" t="s">
        <v>490</v>
      </c>
      <c r="DW128" s="1130"/>
      <c r="DX128" s="1130"/>
      <c r="DY128" s="1130"/>
      <c r="DZ128" s="1131"/>
    </row>
    <row r="129" spans="1:131" s="246" customFormat="1" ht="26.25" customHeight="1" x14ac:dyDescent="0.15">
      <c r="A129" s="1019" t="s">
        <v>107</v>
      </c>
      <c r="B129" s="1020"/>
      <c r="C129" s="1020"/>
      <c r="D129" s="1020"/>
      <c r="E129" s="1020"/>
      <c r="F129" s="1020"/>
      <c r="G129" s="1020"/>
      <c r="H129" s="1020"/>
      <c r="I129" s="1020"/>
      <c r="J129" s="1020"/>
      <c r="K129" s="1020"/>
      <c r="L129" s="1020"/>
      <c r="M129" s="1020"/>
      <c r="N129" s="1020"/>
      <c r="O129" s="1020"/>
      <c r="P129" s="1020"/>
      <c r="Q129" s="1020"/>
      <c r="R129" s="1020"/>
      <c r="S129" s="1020"/>
      <c r="T129" s="1020"/>
      <c r="U129" s="1020"/>
      <c r="V129" s="1020"/>
      <c r="W129" s="1162" t="s">
        <v>491</v>
      </c>
      <c r="X129" s="1163"/>
      <c r="Y129" s="1163"/>
      <c r="Z129" s="1164"/>
      <c r="AA129" s="1047">
        <v>1399754</v>
      </c>
      <c r="AB129" s="1048"/>
      <c r="AC129" s="1048"/>
      <c r="AD129" s="1048"/>
      <c r="AE129" s="1049"/>
      <c r="AF129" s="1050">
        <v>1341350</v>
      </c>
      <c r="AG129" s="1048"/>
      <c r="AH129" s="1048"/>
      <c r="AI129" s="1048"/>
      <c r="AJ129" s="1049"/>
      <c r="AK129" s="1050">
        <v>1270987</v>
      </c>
      <c r="AL129" s="1048"/>
      <c r="AM129" s="1048"/>
      <c r="AN129" s="1048"/>
      <c r="AO129" s="1049"/>
      <c r="AP129" s="1165"/>
      <c r="AQ129" s="1166"/>
      <c r="AR129" s="1166"/>
      <c r="AS129" s="1166"/>
      <c r="AT129" s="1167"/>
      <c r="AU129" s="284"/>
      <c r="AV129" s="284"/>
      <c r="AW129" s="284"/>
      <c r="AX129" s="1156" t="s">
        <v>492</v>
      </c>
      <c r="AY129" s="1039"/>
      <c r="AZ129" s="1039"/>
      <c r="BA129" s="1039"/>
      <c r="BB129" s="1039"/>
      <c r="BC129" s="1039"/>
      <c r="BD129" s="1039"/>
      <c r="BE129" s="1040"/>
      <c r="BF129" s="1157" t="s">
        <v>493</v>
      </c>
      <c r="BG129" s="1158"/>
      <c r="BH129" s="1158"/>
      <c r="BI129" s="1158"/>
      <c r="BJ129" s="1158"/>
      <c r="BK129" s="1158"/>
      <c r="BL129" s="1159"/>
      <c r="BM129" s="1157">
        <v>20</v>
      </c>
      <c r="BN129" s="1158"/>
      <c r="BO129" s="1158"/>
      <c r="BP129" s="1158"/>
      <c r="BQ129" s="1158"/>
      <c r="BR129" s="1158"/>
      <c r="BS129" s="1159"/>
      <c r="BT129" s="1157">
        <v>30</v>
      </c>
      <c r="BU129" s="1160"/>
      <c r="BV129" s="1160"/>
      <c r="BW129" s="1160"/>
      <c r="BX129" s="1160"/>
      <c r="BY129" s="1160"/>
      <c r="BZ129" s="116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19" t="s">
        <v>494</v>
      </c>
      <c r="B130" s="1020"/>
      <c r="C130" s="1020"/>
      <c r="D130" s="1020"/>
      <c r="E130" s="1020"/>
      <c r="F130" s="1020"/>
      <c r="G130" s="1020"/>
      <c r="H130" s="1020"/>
      <c r="I130" s="1020"/>
      <c r="J130" s="1020"/>
      <c r="K130" s="1020"/>
      <c r="L130" s="1020"/>
      <c r="M130" s="1020"/>
      <c r="N130" s="1020"/>
      <c r="O130" s="1020"/>
      <c r="P130" s="1020"/>
      <c r="Q130" s="1020"/>
      <c r="R130" s="1020"/>
      <c r="S130" s="1020"/>
      <c r="T130" s="1020"/>
      <c r="U130" s="1020"/>
      <c r="V130" s="1020"/>
      <c r="W130" s="1162" t="s">
        <v>495</v>
      </c>
      <c r="X130" s="1163"/>
      <c r="Y130" s="1163"/>
      <c r="Z130" s="1164"/>
      <c r="AA130" s="1047">
        <v>162931</v>
      </c>
      <c r="AB130" s="1048"/>
      <c r="AC130" s="1048"/>
      <c r="AD130" s="1048"/>
      <c r="AE130" s="1049"/>
      <c r="AF130" s="1050">
        <v>154291</v>
      </c>
      <c r="AG130" s="1048"/>
      <c r="AH130" s="1048"/>
      <c r="AI130" s="1048"/>
      <c r="AJ130" s="1049"/>
      <c r="AK130" s="1050">
        <v>156648</v>
      </c>
      <c r="AL130" s="1048"/>
      <c r="AM130" s="1048"/>
      <c r="AN130" s="1048"/>
      <c r="AO130" s="1049"/>
      <c r="AP130" s="1165"/>
      <c r="AQ130" s="1166"/>
      <c r="AR130" s="1166"/>
      <c r="AS130" s="1166"/>
      <c r="AT130" s="1167"/>
      <c r="AU130" s="284"/>
      <c r="AV130" s="284"/>
      <c r="AW130" s="284"/>
      <c r="AX130" s="1156" t="s">
        <v>496</v>
      </c>
      <c r="AY130" s="1039"/>
      <c r="AZ130" s="1039"/>
      <c r="BA130" s="1039"/>
      <c r="BB130" s="1039"/>
      <c r="BC130" s="1039"/>
      <c r="BD130" s="1039"/>
      <c r="BE130" s="1040"/>
      <c r="BF130" s="1193">
        <v>4.2</v>
      </c>
      <c r="BG130" s="1194"/>
      <c r="BH130" s="1194"/>
      <c r="BI130" s="1194"/>
      <c r="BJ130" s="1194"/>
      <c r="BK130" s="1194"/>
      <c r="BL130" s="1195"/>
      <c r="BM130" s="1193">
        <v>25</v>
      </c>
      <c r="BN130" s="1194"/>
      <c r="BO130" s="1194"/>
      <c r="BP130" s="1194"/>
      <c r="BQ130" s="1194"/>
      <c r="BR130" s="1194"/>
      <c r="BS130" s="1195"/>
      <c r="BT130" s="1193">
        <v>35</v>
      </c>
      <c r="BU130" s="1196"/>
      <c r="BV130" s="1196"/>
      <c r="BW130" s="1196"/>
      <c r="BX130" s="1196"/>
      <c r="BY130" s="1196"/>
      <c r="BZ130" s="1197"/>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98"/>
      <c r="B131" s="1199"/>
      <c r="C131" s="1199"/>
      <c r="D131" s="1199"/>
      <c r="E131" s="1199"/>
      <c r="F131" s="1199"/>
      <c r="G131" s="1199"/>
      <c r="H131" s="1199"/>
      <c r="I131" s="1199"/>
      <c r="J131" s="1199"/>
      <c r="K131" s="1199"/>
      <c r="L131" s="1199"/>
      <c r="M131" s="1199"/>
      <c r="N131" s="1199"/>
      <c r="O131" s="1199"/>
      <c r="P131" s="1199"/>
      <c r="Q131" s="1199"/>
      <c r="R131" s="1199"/>
      <c r="S131" s="1199"/>
      <c r="T131" s="1199"/>
      <c r="U131" s="1199"/>
      <c r="V131" s="1199"/>
      <c r="W131" s="1200" t="s">
        <v>497</v>
      </c>
      <c r="X131" s="1201"/>
      <c r="Y131" s="1201"/>
      <c r="Z131" s="1202"/>
      <c r="AA131" s="1094">
        <v>1236823</v>
      </c>
      <c r="AB131" s="1073"/>
      <c r="AC131" s="1073"/>
      <c r="AD131" s="1073"/>
      <c r="AE131" s="1074"/>
      <c r="AF131" s="1072">
        <v>1187059</v>
      </c>
      <c r="AG131" s="1073"/>
      <c r="AH131" s="1073"/>
      <c r="AI131" s="1073"/>
      <c r="AJ131" s="1074"/>
      <c r="AK131" s="1072">
        <v>1114339</v>
      </c>
      <c r="AL131" s="1073"/>
      <c r="AM131" s="1073"/>
      <c r="AN131" s="1073"/>
      <c r="AO131" s="1074"/>
      <c r="AP131" s="1203"/>
      <c r="AQ131" s="1204"/>
      <c r="AR131" s="1204"/>
      <c r="AS131" s="1204"/>
      <c r="AT131" s="1205"/>
      <c r="AU131" s="284"/>
      <c r="AV131" s="284"/>
      <c r="AW131" s="284"/>
      <c r="AX131" s="1175" t="s">
        <v>498</v>
      </c>
      <c r="AY131" s="1126"/>
      <c r="AZ131" s="1126"/>
      <c r="BA131" s="1126"/>
      <c r="BB131" s="1126"/>
      <c r="BC131" s="1126"/>
      <c r="BD131" s="1126"/>
      <c r="BE131" s="1127"/>
      <c r="BF131" s="1176">
        <v>26.2</v>
      </c>
      <c r="BG131" s="1177"/>
      <c r="BH131" s="1177"/>
      <c r="BI131" s="1177"/>
      <c r="BJ131" s="1177"/>
      <c r="BK131" s="1177"/>
      <c r="BL131" s="1178"/>
      <c r="BM131" s="1176">
        <v>350</v>
      </c>
      <c r="BN131" s="1177"/>
      <c r="BO131" s="1177"/>
      <c r="BP131" s="1177"/>
      <c r="BQ131" s="1177"/>
      <c r="BR131" s="1177"/>
      <c r="BS131" s="1178"/>
      <c r="BT131" s="1179"/>
      <c r="BU131" s="1180"/>
      <c r="BV131" s="1180"/>
      <c r="BW131" s="1180"/>
      <c r="BX131" s="1180"/>
      <c r="BY131" s="1180"/>
      <c r="BZ131" s="1181"/>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2" t="s">
        <v>499</v>
      </c>
      <c r="B132" s="1183"/>
      <c r="C132" s="1183"/>
      <c r="D132" s="1183"/>
      <c r="E132" s="1183"/>
      <c r="F132" s="1183"/>
      <c r="G132" s="1183"/>
      <c r="H132" s="1183"/>
      <c r="I132" s="1183"/>
      <c r="J132" s="1183"/>
      <c r="K132" s="1183"/>
      <c r="L132" s="1183"/>
      <c r="M132" s="1183"/>
      <c r="N132" s="1183"/>
      <c r="O132" s="1183"/>
      <c r="P132" s="1183"/>
      <c r="Q132" s="1183"/>
      <c r="R132" s="1183"/>
      <c r="S132" s="1183"/>
      <c r="T132" s="1183"/>
      <c r="U132" s="1183"/>
      <c r="V132" s="1186" t="s">
        <v>500</v>
      </c>
      <c r="W132" s="1186"/>
      <c r="X132" s="1186"/>
      <c r="Y132" s="1186"/>
      <c r="Z132" s="1187"/>
      <c r="AA132" s="1188">
        <v>2.6779903030000001</v>
      </c>
      <c r="AB132" s="1189"/>
      <c r="AC132" s="1189"/>
      <c r="AD132" s="1189"/>
      <c r="AE132" s="1190"/>
      <c r="AF132" s="1191">
        <v>4.8015305049999997</v>
      </c>
      <c r="AG132" s="1189"/>
      <c r="AH132" s="1189"/>
      <c r="AI132" s="1189"/>
      <c r="AJ132" s="1190"/>
      <c r="AK132" s="1191">
        <v>5.2973107820000003</v>
      </c>
      <c r="AL132" s="1189"/>
      <c r="AM132" s="1189"/>
      <c r="AN132" s="1189"/>
      <c r="AO132" s="1190"/>
      <c r="AP132" s="1088"/>
      <c r="AQ132" s="1089"/>
      <c r="AR132" s="1089"/>
      <c r="AS132" s="1089"/>
      <c r="AT132" s="1192"/>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4"/>
      <c r="B133" s="1185"/>
      <c r="C133" s="1185"/>
      <c r="D133" s="1185"/>
      <c r="E133" s="1185"/>
      <c r="F133" s="1185"/>
      <c r="G133" s="1185"/>
      <c r="H133" s="1185"/>
      <c r="I133" s="1185"/>
      <c r="J133" s="1185"/>
      <c r="K133" s="1185"/>
      <c r="L133" s="1185"/>
      <c r="M133" s="1185"/>
      <c r="N133" s="1185"/>
      <c r="O133" s="1185"/>
      <c r="P133" s="1185"/>
      <c r="Q133" s="1185"/>
      <c r="R133" s="1185"/>
      <c r="S133" s="1185"/>
      <c r="T133" s="1185"/>
      <c r="U133" s="1185"/>
      <c r="V133" s="1169" t="s">
        <v>501</v>
      </c>
      <c r="W133" s="1169"/>
      <c r="X133" s="1169"/>
      <c r="Y133" s="1169"/>
      <c r="Z133" s="1170"/>
      <c r="AA133" s="1171">
        <v>2.5</v>
      </c>
      <c r="AB133" s="1172"/>
      <c r="AC133" s="1172"/>
      <c r="AD133" s="1172"/>
      <c r="AE133" s="1173"/>
      <c r="AF133" s="1171">
        <v>3.2</v>
      </c>
      <c r="AG133" s="1172"/>
      <c r="AH133" s="1172"/>
      <c r="AI133" s="1172"/>
      <c r="AJ133" s="1173"/>
      <c r="AK133" s="1171">
        <v>4.2</v>
      </c>
      <c r="AL133" s="1172"/>
      <c r="AM133" s="1172"/>
      <c r="AN133" s="1172"/>
      <c r="AO133" s="1173"/>
      <c r="AP133" s="1118"/>
      <c r="AQ133" s="1119"/>
      <c r="AR133" s="1119"/>
      <c r="AS133" s="1119"/>
      <c r="AT133" s="117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JCCpQJzUl2Q7B6WJ0b0Y+OeuXbsjiAWlGdq1MyWJMLX/w8/PR7OkofQziuwbdNL1ZNyLNRhoJcszF+ecw8CujA==" saltValue="PkLN2aCv2E22DaSvvOhnW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topLeftCell="AQ16" zoomScaleNormal="85" zoomScaleSheetLayoutView="100" workbookViewId="0">
      <selection activeCell="DB29" sqref="DB29"/>
    </sheetView>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502</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PEci53J690wx6mN/7g4VaSu8rBrB3NV5FL956zWcY8Ab2Sv60tlDKPIOhKwiSL3l5bAVDpGhT/uHv71P999vjA==" saltValue="kkeY96H9btNckJtp3HEpWA=="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topLeftCell="AS55"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aP6emXj9XxONPOPBpYw+9SCpWaYt1BX4KHFwMsixr0tfptpQRA/F/jQwVdKnwi9t8ovovM9MLIHESfYmvE7PhA==" saltValue="mXCY8OdK22yAlRBMFkMl8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topLeftCell="A37"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503</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504</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09" t="s">
        <v>505</v>
      </c>
      <c r="AP7" s="303"/>
      <c r="AQ7" s="304" t="s">
        <v>506</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0"/>
      <c r="AP8" s="309" t="s">
        <v>507</v>
      </c>
      <c r="AQ8" s="310" t="s">
        <v>508</v>
      </c>
      <c r="AR8" s="311" t="s">
        <v>509</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1" t="s">
        <v>510</v>
      </c>
      <c r="AL9" s="1212"/>
      <c r="AM9" s="1212"/>
      <c r="AN9" s="1213"/>
      <c r="AO9" s="312">
        <v>502393</v>
      </c>
      <c r="AP9" s="312">
        <v>658444</v>
      </c>
      <c r="AQ9" s="313">
        <v>213574</v>
      </c>
      <c r="AR9" s="314">
        <v>208.3</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1" t="s">
        <v>511</v>
      </c>
      <c r="AL10" s="1212"/>
      <c r="AM10" s="1212"/>
      <c r="AN10" s="1213"/>
      <c r="AO10" s="315">
        <v>42859</v>
      </c>
      <c r="AP10" s="315">
        <v>56172</v>
      </c>
      <c r="AQ10" s="316">
        <v>27269</v>
      </c>
      <c r="AR10" s="317">
        <v>106</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1" t="s">
        <v>512</v>
      </c>
      <c r="AL11" s="1212"/>
      <c r="AM11" s="1212"/>
      <c r="AN11" s="1213"/>
      <c r="AO11" s="315">
        <v>87637</v>
      </c>
      <c r="AP11" s="315">
        <v>114858</v>
      </c>
      <c r="AQ11" s="316">
        <v>27363</v>
      </c>
      <c r="AR11" s="317">
        <v>319.8</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1" t="s">
        <v>513</v>
      </c>
      <c r="AL12" s="1212"/>
      <c r="AM12" s="1212"/>
      <c r="AN12" s="1213"/>
      <c r="AO12" s="315" t="s">
        <v>514</v>
      </c>
      <c r="AP12" s="315" t="s">
        <v>514</v>
      </c>
      <c r="AQ12" s="316">
        <v>4914</v>
      </c>
      <c r="AR12" s="317" t="s">
        <v>514</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1" t="s">
        <v>515</v>
      </c>
      <c r="AL13" s="1212"/>
      <c r="AM13" s="1212"/>
      <c r="AN13" s="1213"/>
      <c r="AO13" s="315" t="s">
        <v>514</v>
      </c>
      <c r="AP13" s="315" t="s">
        <v>514</v>
      </c>
      <c r="AQ13" s="316" t="s">
        <v>514</v>
      </c>
      <c r="AR13" s="317" t="s">
        <v>514</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1" t="s">
        <v>516</v>
      </c>
      <c r="AL14" s="1212"/>
      <c r="AM14" s="1212"/>
      <c r="AN14" s="1213"/>
      <c r="AO14" s="315" t="s">
        <v>514</v>
      </c>
      <c r="AP14" s="315" t="s">
        <v>514</v>
      </c>
      <c r="AQ14" s="316">
        <v>8817</v>
      </c>
      <c r="AR14" s="317" t="s">
        <v>514</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1" t="s">
        <v>517</v>
      </c>
      <c r="AL15" s="1212"/>
      <c r="AM15" s="1212"/>
      <c r="AN15" s="1213"/>
      <c r="AO15" s="315">
        <v>4865</v>
      </c>
      <c r="AP15" s="315">
        <v>6376</v>
      </c>
      <c r="AQ15" s="316">
        <v>5079</v>
      </c>
      <c r="AR15" s="317">
        <v>25.5</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4" t="s">
        <v>518</v>
      </c>
      <c r="AL16" s="1215"/>
      <c r="AM16" s="1215"/>
      <c r="AN16" s="1216"/>
      <c r="AO16" s="315">
        <v>-43279</v>
      </c>
      <c r="AP16" s="315">
        <v>-56722</v>
      </c>
      <c r="AQ16" s="316">
        <v>-19713</v>
      </c>
      <c r="AR16" s="317">
        <v>187.7</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4" t="s">
        <v>185</v>
      </c>
      <c r="AL17" s="1215"/>
      <c r="AM17" s="1215"/>
      <c r="AN17" s="1216"/>
      <c r="AO17" s="315">
        <v>594475</v>
      </c>
      <c r="AP17" s="315">
        <v>779128</v>
      </c>
      <c r="AQ17" s="316">
        <v>267304</v>
      </c>
      <c r="AR17" s="317">
        <v>191.5</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519</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520</v>
      </c>
      <c r="AP20" s="323" t="s">
        <v>521</v>
      </c>
      <c r="AQ20" s="324" t="s">
        <v>522</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6" t="s">
        <v>523</v>
      </c>
      <c r="AL21" s="1207"/>
      <c r="AM21" s="1207"/>
      <c r="AN21" s="1208"/>
      <c r="AO21" s="327">
        <v>77.33</v>
      </c>
      <c r="AP21" s="328">
        <v>25.06</v>
      </c>
      <c r="AQ21" s="329">
        <v>52.27</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6" t="s">
        <v>524</v>
      </c>
      <c r="AL22" s="1207"/>
      <c r="AM22" s="1207"/>
      <c r="AN22" s="1208"/>
      <c r="AO22" s="332">
        <v>99.7</v>
      </c>
      <c r="AP22" s="333">
        <v>93.7</v>
      </c>
      <c r="AQ22" s="334">
        <v>6</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525</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526</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527</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09" t="s">
        <v>505</v>
      </c>
      <c r="AP30" s="303"/>
      <c r="AQ30" s="304" t="s">
        <v>506</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0"/>
      <c r="AP31" s="309" t="s">
        <v>507</v>
      </c>
      <c r="AQ31" s="310" t="s">
        <v>508</v>
      </c>
      <c r="AR31" s="311" t="s">
        <v>509</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2" t="s">
        <v>528</v>
      </c>
      <c r="AL32" s="1223"/>
      <c r="AM32" s="1223"/>
      <c r="AN32" s="1224"/>
      <c r="AO32" s="342">
        <v>204459</v>
      </c>
      <c r="AP32" s="342">
        <v>267967</v>
      </c>
      <c r="AQ32" s="343">
        <v>151350</v>
      </c>
      <c r="AR32" s="344">
        <v>77.099999999999994</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2" t="s">
        <v>529</v>
      </c>
      <c r="AL33" s="1223"/>
      <c r="AM33" s="1223"/>
      <c r="AN33" s="1224"/>
      <c r="AO33" s="342" t="s">
        <v>514</v>
      </c>
      <c r="AP33" s="342" t="s">
        <v>514</v>
      </c>
      <c r="AQ33" s="343" t="s">
        <v>514</v>
      </c>
      <c r="AR33" s="344" t="s">
        <v>514</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2" t="s">
        <v>530</v>
      </c>
      <c r="AL34" s="1223"/>
      <c r="AM34" s="1223"/>
      <c r="AN34" s="1224"/>
      <c r="AO34" s="342" t="s">
        <v>514</v>
      </c>
      <c r="AP34" s="342" t="s">
        <v>514</v>
      </c>
      <c r="AQ34" s="343" t="s">
        <v>514</v>
      </c>
      <c r="AR34" s="344" t="s">
        <v>514</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2" t="s">
        <v>531</v>
      </c>
      <c r="AL35" s="1223"/>
      <c r="AM35" s="1223"/>
      <c r="AN35" s="1224"/>
      <c r="AO35" s="342">
        <v>24842</v>
      </c>
      <c r="AP35" s="342">
        <v>32558</v>
      </c>
      <c r="AQ35" s="343">
        <v>30589</v>
      </c>
      <c r="AR35" s="344">
        <v>6.4</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2" t="s">
        <v>532</v>
      </c>
      <c r="AL36" s="1223"/>
      <c r="AM36" s="1223"/>
      <c r="AN36" s="1224"/>
      <c r="AO36" s="342">
        <v>262</v>
      </c>
      <c r="AP36" s="342">
        <v>343</v>
      </c>
      <c r="AQ36" s="343">
        <v>6092</v>
      </c>
      <c r="AR36" s="344">
        <v>-94.4</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2" t="s">
        <v>533</v>
      </c>
      <c r="AL37" s="1223"/>
      <c r="AM37" s="1223"/>
      <c r="AN37" s="1224"/>
      <c r="AO37" s="342" t="s">
        <v>514</v>
      </c>
      <c r="AP37" s="342" t="s">
        <v>514</v>
      </c>
      <c r="AQ37" s="343">
        <v>1860</v>
      </c>
      <c r="AR37" s="344" t="s">
        <v>514</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5" t="s">
        <v>534</v>
      </c>
      <c r="AL38" s="1226"/>
      <c r="AM38" s="1226"/>
      <c r="AN38" s="1227"/>
      <c r="AO38" s="345">
        <v>56</v>
      </c>
      <c r="AP38" s="345">
        <v>73</v>
      </c>
      <c r="AQ38" s="346">
        <v>61</v>
      </c>
      <c r="AR38" s="334">
        <v>19.7</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5" t="s">
        <v>535</v>
      </c>
      <c r="AL39" s="1226"/>
      <c r="AM39" s="1226"/>
      <c r="AN39" s="1227"/>
      <c r="AO39" s="342">
        <v>-13941</v>
      </c>
      <c r="AP39" s="342">
        <v>-18271</v>
      </c>
      <c r="AQ39" s="343">
        <v>-9157</v>
      </c>
      <c r="AR39" s="344">
        <v>99.5</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2" t="s">
        <v>536</v>
      </c>
      <c r="AL40" s="1223"/>
      <c r="AM40" s="1223"/>
      <c r="AN40" s="1224"/>
      <c r="AO40" s="342">
        <v>-156648</v>
      </c>
      <c r="AP40" s="342">
        <v>-205305</v>
      </c>
      <c r="AQ40" s="343">
        <v>-135364</v>
      </c>
      <c r="AR40" s="344">
        <v>51.7</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8" t="s">
        <v>298</v>
      </c>
      <c r="AL41" s="1229"/>
      <c r="AM41" s="1229"/>
      <c r="AN41" s="1230"/>
      <c r="AO41" s="342">
        <v>59030</v>
      </c>
      <c r="AP41" s="342">
        <v>77366</v>
      </c>
      <c r="AQ41" s="343">
        <v>45431</v>
      </c>
      <c r="AR41" s="344">
        <v>70.3</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537</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538</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539</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7" t="s">
        <v>505</v>
      </c>
      <c r="AN49" s="1219" t="s">
        <v>540</v>
      </c>
      <c r="AO49" s="1220"/>
      <c r="AP49" s="1220"/>
      <c r="AQ49" s="1220"/>
      <c r="AR49" s="122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8"/>
      <c r="AN50" s="358" t="s">
        <v>541</v>
      </c>
      <c r="AO50" s="359" t="s">
        <v>542</v>
      </c>
      <c r="AP50" s="360" t="s">
        <v>543</v>
      </c>
      <c r="AQ50" s="361" t="s">
        <v>544</v>
      </c>
      <c r="AR50" s="362" t="s">
        <v>545</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546</v>
      </c>
      <c r="AL51" s="355"/>
      <c r="AM51" s="363">
        <v>352648</v>
      </c>
      <c r="AN51" s="364">
        <v>440810</v>
      </c>
      <c r="AO51" s="365">
        <v>-61.5</v>
      </c>
      <c r="AP51" s="366">
        <v>288550</v>
      </c>
      <c r="AQ51" s="367">
        <v>20.8</v>
      </c>
      <c r="AR51" s="368">
        <v>-82.3</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547</v>
      </c>
      <c r="AM52" s="371">
        <v>324171</v>
      </c>
      <c r="AN52" s="372">
        <v>405214</v>
      </c>
      <c r="AO52" s="373">
        <v>-37.1</v>
      </c>
      <c r="AP52" s="374">
        <v>141525</v>
      </c>
      <c r="AQ52" s="375">
        <v>10.1</v>
      </c>
      <c r="AR52" s="376">
        <v>-47.2</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548</v>
      </c>
      <c r="AL53" s="355"/>
      <c r="AM53" s="363">
        <v>558246</v>
      </c>
      <c r="AN53" s="364">
        <v>712048</v>
      </c>
      <c r="AO53" s="365">
        <v>61.5</v>
      </c>
      <c r="AP53" s="366">
        <v>287914</v>
      </c>
      <c r="AQ53" s="367">
        <v>-0.2</v>
      </c>
      <c r="AR53" s="368">
        <v>61.7</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547</v>
      </c>
      <c r="AM54" s="371">
        <v>422764</v>
      </c>
      <c r="AN54" s="372">
        <v>539240</v>
      </c>
      <c r="AO54" s="373">
        <v>33.1</v>
      </c>
      <c r="AP54" s="374">
        <v>146531</v>
      </c>
      <c r="AQ54" s="375">
        <v>3.5</v>
      </c>
      <c r="AR54" s="376">
        <v>29.6</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549</v>
      </c>
      <c r="AL55" s="355"/>
      <c r="AM55" s="363">
        <v>761476</v>
      </c>
      <c r="AN55" s="364">
        <v>963894</v>
      </c>
      <c r="AO55" s="365">
        <v>35.4</v>
      </c>
      <c r="AP55" s="366">
        <v>310300</v>
      </c>
      <c r="AQ55" s="367">
        <v>7.8</v>
      </c>
      <c r="AR55" s="368">
        <v>27.6</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547</v>
      </c>
      <c r="AM56" s="371">
        <v>597818</v>
      </c>
      <c r="AN56" s="372">
        <v>756732</v>
      </c>
      <c r="AO56" s="373">
        <v>40.299999999999997</v>
      </c>
      <c r="AP56" s="374">
        <v>157576</v>
      </c>
      <c r="AQ56" s="375">
        <v>7.5</v>
      </c>
      <c r="AR56" s="376">
        <v>32.799999999999997</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550</v>
      </c>
      <c r="AL57" s="355"/>
      <c r="AM57" s="363">
        <v>946937</v>
      </c>
      <c r="AN57" s="364">
        <v>1228193</v>
      </c>
      <c r="AO57" s="365">
        <v>27.4</v>
      </c>
      <c r="AP57" s="366">
        <v>317319</v>
      </c>
      <c r="AQ57" s="367">
        <v>2.2999999999999998</v>
      </c>
      <c r="AR57" s="368">
        <v>25.1</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547</v>
      </c>
      <c r="AM58" s="371">
        <v>782709</v>
      </c>
      <c r="AN58" s="372">
        <v>1015187</v>
      </c>
      <c r="AO58" s="373">
        <v>34.200000000000003</v>
      </c>
      <c r="AP58" s="374">
        <v>164214</v>
      </c>
      <c r="AQ58" s="375">
        <v>4.2</v>
      </c>
      <c r="AR58" s="376">
        <v>30</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551</v>
      </c>
      <c r="AL59" s="355"/>
      <c r="AM59" s="363">
        <v>676146</v>
      </c>
      <c r="AN59" s="364">
        <v>886168</v>
      </c>
      <c r="AO59" s="365">
        <v>-27.8</v>
      </c>
      <c r="AP59" s="366">
        <v>289738</v>
      </c>
      <c r="AQ59" s="367">
        <v>-8.6999999999999993</v>
      </c>
      <c r="AR59" s="368">
        <v>-19.100000000000001</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547</v>
      </c>
      <c r="AM60" s="371">
        <v>312548</v>
      </c>
      <c r="AN60" s="372">
        <v>409630</v>
      </c>
      <c r="AO60" s="373">
        <v>-59.6</v>
      </c>
      <c r="AP60" s="374">
        <v>156238</v>
      </c>
      <c r="AQ60" s="375">
        <v>-4.9000000000000004</v>
      </c>
      <c r="AR60" s="376">
        <v>-54.7</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552</v>
      </c>
      <c r="AL61" s="377"/>
      <c r="AM61" s="378">
        <v>659091</v>
      </c>
      <c r="AN61" s="379">
        <v>846223</v>
      </c>
      <c r="AO61" s="380">
        <v>7</v>
      </c>
      <c r="AP61" s="381">
        <v>298764</v>
      </c>
      <c r="AQ61" s="382">
        <v>4.4000000000000004</v>
      </c>
      <c r="AR61" s="368">
        <v>2.6</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547</v>
      </c>
      <c r="AM62" s="371">
        <v>488002</v>
      </c>
      <c r="AN62" s="372">
        <v>625201</v>
      </c>
      <c r="AO62" s="373">
        <v>2.2000000000000002</v>
      </c>
      <c r="AP62" s="374">
        <v>153217</v>
      </c>
      <c r="AQ62" s="375">
        <v>4.0999999999999996</v>
      </c>
      <c r="AR62" s="376">
        <v>-1.9</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2b5X5uBOtqgsOdjMd91C4gqN1Be72VXGBGDiYs/CabSxEqBOVMECqxLPhM41ZY+73dJ9GDtSuIA0sIvvueNLkw==" saltValue="sl/q/A1fEZAFW10Q2hyt3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topLeftCell="E83" zoomScaleNormal="100" zoomScaleSheetLayoutView="55" workbookViewId="0">
      <selection activeCell="BJ77" sqref="BJ77"/>
    </sheetView>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MW/ZUVN4CG3fSbYWzlm/ERCTm2dT9lkHOgiFjyJYK/bw8OmoQL+k86Eg1bPm8S0GIg4nWZL/Vp+9Bet7v3IyjA==" saltValue="1BMoe/LaD8hluz7ZJC9Lo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topLeftCell="D78"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502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Di7hWFITdxteHBHzoMrSMnvle9meCpRmnPIB1hzAw+RuRSLFkJQjEbHvHanOuEpNF62XUYhEdXRLGvJyv0ri/g==" saltValue="espL7xxJ+fj9QTD3dUO8d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topLeftCell="D31"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15">
      <c r="B47" s="10"/>
      <c r="C47" s="1231" t="s">
        <v>3</v>
      </c>
      <c r="D47" s="1231"/>
      <c r="E47" s="1232"/>
      <c r="F47" s="11">
        <v>35.81</v>
      </c>
      <c r="G47" s="12">
        <v>35.520000000000003</v>
      </c>
      <c r="H47" s="12">
        <v>39.270000000000003</v>
      </c>
      <c r="I47" s="12">
        <v>31.5</v>
      </c>
      <c r="J47" s="13">
        <v>22.47</v>
      </c>
    </row>
    <row r="48" spans="2:10" ht="57.75" customHeight="1" x14ac:dyDescent="0.15">
      <c r="B48" s="14"/>
      <c r="C48" s="1233" t="s">
        <v>4</v>
      </c>
      <c r="D48" s="1233"/>
      <c r="E48" s="1234"/>
      <c r="F48" s="15">
        <v>8.57</v>
      </c>
      <c r="G48" s="16">
        <v>8.66</v>
      </c>
      <c r="H48" s="16">
        <v>4.54</v>
      </c>
      <c r="I48" s="16">
        <v>6.07</v>
      </c>
      <c r="J48" s="17">
        <v>6.64</v>
      </c>
    </row>
    <row r="49" spans="2:10" ht="57.75" customHeight="1" thickBot="1" x14ac:dyDescent="0.2">
      <c r="B49" s="18"/>
      <c r="C49" s="1235" t="s">
        <v>5</v>
      </c>
      <c r="D49" s="1235"/>
      <c r="E49" s="1236"/>
      <c r="F49" s="19" t="s">
        <v>560</v>
      </c>
      <c r="G49" s="20" t="s">
        <v>561</v>
      </c>
      <c r="H49" s="20" t="s">
        <v>562</v>
      </c>
      <c r="I49" s="20" t="s">
        <v>563</v>
      </c>
      <c r="J49" s="21" t="s">
        <v>564</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hmHH/vrCgFj+jURvDwdzluW8dKAX57IHXIxhFjKp02vLK6NbZ2oe7AulyxbQ33VQ7Ue9R+PSV6DMAVLDQg9TWQ==" saltValue="7iW7qi9ZoQQ6AHGKMRcDA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2020-02-10T02:03:43Z</dcterms:created>
  <dcterms:modified xsi:type="dcterms:W3CDTF">2020-10-07T03:23:12Z</dcterms:modified>
  <cp:category/>
</cp:coreProperties>
</file>